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 tabRatio="639" activeTab="1"/>
  </bookViews>
  <sheets>
    <sheet name="报送时间" sheetId="1" r:id="rId1"/>
    <sheet name="鄂农年04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<sst xmlns="http://schemas.openxmlformats.org/spreadsheetml/2006/main" count="338" uniqueCount="196">
  <si>
    <t>湖北省2023年农村年报报表表式</t>
  </si>
  <si>
    <t>表号</t>
  </si>
  <si>
    <t>起报单位</t>
  </si>
  <si>
    <t>报送日期</t>
  </si>
  <si>
    <t>报送方式</t>
  </si>
  <si>
    <t>01</t>
  </si>
  <si>
    <t>公报</t>
  </si>
  <si>
    <t>村级起报</t>
  </si>
  <si>
    <t>2023年12月27日前</t>
  </si>
  <si>
    <t>省级报表通过电子表格报送。公报和国家级报表县级联网直报。核算报表由市州汇总后联网直报，并将县级报表通过电子表格报省局。</t>
  </si>
  <si>
    <r>
      <rPr>
        <sz val="12"/>
        <rFont val="Times New Roman"/>
        <charset val="134"/>
      </rPr>
      <t>0</t>
    </r>
    <r>
      <rPr>
        <sz val="12"/>
        <rFont val="宋体"/>
        <charset val="134"/>
      </rPr>
      <t xml:space="preserve">2</t>
    </r>
  </si>
  <si>
    <t>鄂农年07                                  鄂农年08</t>
  </si>
  <si>
    <t>2024年1月3日前</t>
  </si>
  <si>
    <r>
      <rPr>
        <sz val="12"/>
        <rFont val="Times New Roman"/>
        <charset val="134"/>
      </rPr>
      <t>0</t>
    </r>
    <r>
      <rPr>
        <sz val="12"/>
        <rFont val="宋体"/>
        <charset val="134"/>
      </rPr>
      <t xml:space="preserve">3</t>
    </r>
  </si>
  <si>
    <t>鄂农年04</t>
  </si>
  <si>
    <t>2024年1月10日前</t>
  </si>
  <si>
    <r>
      <rPr>
        <sz val="12"/>
        <rFont val="Times New Roman"/>
        <charset val="134"/>
      </rPr>
      <t>0</t>
    </r>
    <r>
      <rPr>
        <sz val="12"/>
        <rFont val="宋体"/>
        <charset val="134"/>
      </rPr>
      <t xml:space="preserve">4</t>
    </r>
  </si>
  <si>
    <t>A303                                      A304</t>
  </si>
  <si>
    <t>2024年2月1日前</t>
  </si>
  <si>
    <r>
      <rPr>
        <sz val="12"/>
        <rFont val="Times New Roman"/>
        <charset val="134"/>
      </rPr>
      <t>0</t>
    </r>
    <r>
      <rPr>
        <sz val="12"/>
        <rFont val="宋体"/>
        <charset val="134"/>
      </rPr>
      <t xml:space="preserve">5</t>
    </r>
  </si>
  <si>
    <t xml:space="preserve">鄂农年05                                  鄂农年06                                  </t>
  </si>
  <si>
    <t>部门数据</t>
  </si>
  <si>
    <t>2024年2月26日前</t>
  </si>
  <si>
    <t>M301                                             M302                                              M304</t>
  </si>
  <si>
    <t>县级起报</t>
  </si>
  <si>
    <t>06</t>
  </si>
  <si>
    <t xml:space="preserve">鄂农年01                                      </t>
  </si>
  <si>
    <t>2024年3月10日前</t>
  </si>
  <si>
    <r>
      <rPr>
        <sz val="16"/>
        <color rgb="FF000000"/>
        <rFont val="宋体"/>
        <charset val="134"/>
      </rPr>
      <t>农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村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劳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动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力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转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移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情</t>
    </r>
    <r>
      <rPr>
        <sz val="16"/>
        <color rgb="FF000000"/>
        <rFont val="Times New Roman"/>
        <charset val="134"/>
      </rPr>
      <t xml:space="preserve"> </t>
    </r>
    <r>
      <rPr>
        <sz val="16"/>
        <color rgb="FF000000"/>
        <rFont val="宋体"/>
        <charset val="134"/>
      </rPr>
      <t>况</t>
    </r>
    <r>
      <rPr>
        <sz val="16"/>
        <color rgb="FF000000"/>
        <rFont val="宋体"/>
        <charset val="134"/>
      </rPr>
      <t xml:space="preserve"></t>
    </r>
  </si>
  <si>
    <t>表    号：</t>
  </si>
  <si>
    <r>
      <rPr>
        <sz val="9"/>
        <color rgb="FF000000"/>
        <rFont val="宋体"/>
        <charset val="134"/>
      </rPr>
      <t>鄂农年</t>
    </r>
    <r>
      <rPr>
        <sz val="9"/>
        <color rgb="FF000000"/>
        <rFont val="Times New Roman"/>
        <charset val="134"/>
      </rPr>
      <t>04</t>
    </r>
    <r>
      <rPr>
        <sz val="9"/>
        <color rgb="FF000000"/>
        <rFont val="宋体"/>
        <charset val="134"/>
      </rPr>
      <t>表</t>
    </r>
    <r>
      <rPr>
        <sz val="9"/>
        <color rgb="FF000000"/>
        <rFont val="宋体"/>
        <charset val="134"/>
      </rPr>
      <t xml:space="preserve"></t>
    </r>
  </si>
  <si>
    <t>制表机关：</t>
  </si>
  <si>
    <t>湖北省统计局</t>
  </si>
  <si>
    <t>批准文号：</t>
  </si>
  <si>
    <t>国统制(2023)   号</t>
  </si>
  <si>
    <t>综合机关名称：桂花泉镇人民政府</t>
  </si>
  <si>
    <t>有效期至：</t>
  </si>
  <si>
    <r>
      <rPr>
        <b/>
        <sz val="9"/>
        <color rgb="FF000000"/>
        <rFont val="宋体"/>
        <charset val="134"/>
      </rPr>
      <t>指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标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名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称</t>
    </r>
    <r>
      <rPr>
        <b/>
        <sz val="9"/>
        <color rgb="FF000000"/>
        <rFont val="宋体"/>
        <charset val="134"/>
      </rPr>
      <t xml:space="preserve"></t>
    </r>
  </si>
  <si>
    <t>计量单位</t>
  </si>
  <si>
    <r>
      <rPr>
        <b/>
        <sz val="9"/>
        <color rgb="FF000000"/>
        <rFont val="宋体"/>
        <charset val="134"/>
      </rPr>
      <t>代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码</t>
    </r>
    <r>
      <rPr>
        <b/>
        <sz val="9"/>
        <color rgb="FF000000"/>
        <rFont val="宋体"/>
        <charset val="134"/>
      </rPr>
      <t xml:space="preserve"></t>
    </r>
  </si>
  <si>
    <r>
      <rPr>
        <b/>
        <sz val="9"/>
        <color rgb="FF000000"/>
        <rFont val="宋体"/>
        <charset val="134"/>
      </rPr>
      <t>数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量</t>
    </r>
    <r>
      <rPr>
        <b/>
        <sz val="9"/>
        <color rgb="FF000000"/>
        <rFont val="宋体"/>
        <charset val="134"/>
      </rPr>
      <t xml:space="preserve"></t>
    </r>
  </si>
  <si>
    <t>桂花村</t>
  </si>
  <si>
    <t>官庄村</t>
  </si>
  <si>
    <t>龙飞村</t>
  </si>
  <si>
    <t>东源村</t>
  </si>
  <si>
    <t>双港村</t>
  </si>
  <si>
    <t>横山村</t>
  </si>
  <si>
    <t>三山村</t>
  </si>
  <si>
    <t>仙坪村</t>
  </si>
  <si>
    <t>甲</t>
  </si>
  <si>
    <t>乙</t>
  </si>
  <si>
    <t>丙</t>
  </si>
  <si>
    <t>一、基本情况</t>
  </si>
  <si>
    <t>—</t>
  </si>
  <si>
    <t>平衡关系</t>
  </si>
  <si>
    <t xml:space="preserve">    农村人口</t>
  </si>
  <si>
    <t>人</t>
  </si>
  <si>
    <t>人口大于劳动力资源</t>
  </si>
  <si>
    <t>1&gt;3</t>
  </si>
  <si>
    <t xml:space="preserve">      其中：男性</t>
  </si>
  <si>
    <t>人口大于从业人数</t>
  </si>
  <si>
    <t>1&gt;4</t>
  </si>
  <si>
    <t xml:space="preserve">    农村劳动力资源</t>
  </si>
  <si>
    <t>总从业人数大于外出人员</t>
  </si>
  <si>
    <t>4&gt;8</t>
  </si>
  <si>
    <t xml:space="preserve">    农村从业人数</t>
  </si>
  <si>
    <t>按文化程度分</t>
  </si>
  <si>
    <t>8=10+11+12</t>
  </si>
  <si>
    <t>二、农村劳动力转移情况</t>
  </si>
  <si>
    <t>按年龄分</t>
  </si>
  <si>
    <t>8=13+14+15</t>
  </si>
  <si>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一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宋体"/>
        <charset val="134"/>
      </rPr>
      <t>在本乡镇内从业人员</t>
    </r>
    <r>
      <rPr>
        <sz val="9"/>
        <color rgb="FF000000"/>
        <rFont val="宋体"/>
        <charset val="134"/>
      </rPr>
      <t xml:space="preserve"></t>
    </r>
  </si>
  <si>
    <t>按外出渠道分</t>
  </si>
  <si>
    <t>8=16+17+18+19</t>
  </si>
  <si>
    <r>
      <rPr>
        <sz val="9"/>
        <color rgb="FF000000"/>
        <rFont val="Times New Roman"/>
        <charset val="134"/>
      </rPr>
      <t xml:space="preserve">        1.</t>
    </r>
    <r>
      <rPr>
        <sz val="9"/>
        <color rgb="FF000000"/>
        <rFont val="宋体"/>
        <charset val="134"/>
      </rPr>
      <t>从事农林牧渔业人员</t>
    </r>
    <r>
      <rPr>
        <sz val="9"/>
        <color rgb="FF000000"/>
        <rFont val="宋体"/>
        <charset val="134"/>
      </rPr>
      <t xml:space="preserve"></t>
    </r>
  </si>
  <si>
    <t>按外出时间分</t>
  </si>
  <si>
    <t>8=20+21+22</t>
  </si>
  <si>
    <r>
      <rPr>
        <sz val="9"/>
        <color rgb="FF000000"/>
        <rFont val="Times New Roman"/>
        <charset val="134"/>
      </rPr>
      <t xml:space="preserve">        2.</t>
    </r>
    <r>
      <rPr>
        <sz val="9"/>
        <color rgb="FF000000"/>
        <rFont val="宋体"/>
        <charset val="134"/>
      </rPr>
      <t>从事二、三产业人员</t>
    </r>
    <r>
      <rPr>
        <sz val="9"/>
        <color rgb="FF000000"/>
        <rFont val="宋体"/>
        <charset val="134"/>
      </rPr>
      <t xml:space="preserve"></t>
    </r>
  </si>
  <si>
    <t>按外出地点分</t>
  </si>
  <si>
    <t>8=23+24+29+30+31</t>
  </si>
  <si>
    <r>
      <rPr>
        <sz val="9"/>
        <color rgb="FF000000"/>
        <rFont val="Times New Roman"/>
        <charset val="134"/>
      </rPr>
      <t>(</t>
    </r>
    <r>
      <rPr>
        <sz val="9"/>
        <color rgb="FF000000"/>
        <rFont val="宋体"/>
        <charset val="134"/>
      </rPr>
      <t>二</t>
    </r>
    <r>
      <rPr>
        <sz val="9"/>
        <color rgb="FF000000"/>
        <rFont val="Times New Roman"/>
        <charset val="134"/>
      </rPr>
      <t>)</t>
    </r>
    <r>
      <rPr>
        <sz val="9"/>
        <color rgb="FF000000"/>
        <rFont val="宋体"/>
        <charset val="134"/>
      </rPr>
      <t>外出从业情况</t>
    </r>
    <r>
      <rPr>
        <sz val="9"/>
        <color rgb="FF000000"/>
        <rFont val="宋体"/>
        <charset val="134"/>
      </rPr>
      <t xml:space="preserve"></t>
    </r>
  </si>
  <si>
    <t>按外出地域分</t>
  </si>
  <si>
    <t>8=32+38+39+40+30+31</t>
  </si>
  <si>
    <r>
      <rPr>
        <sz val="9"/>
        <color rgb="FF000000"/>
        <rFont val="Times New Roman"/>
        <charset val="134"/>
      </rPr>
      <t xml:space="preserve">        1.</t>
    </r>
    <r>
      <rPr>
        <sz val="9"/>
        <color rgb="FF000000"/>
        <rFont val="宋体"/>
        <charset val="134"/>
      </rPr>
      <t>外出从业人员</t>
    </r>
    <r>
      <rPr>
        <sz val="9"/>
        <color rgb="FF000000"/>
        <rFont val="宋体"/>
        <charset val="134"/>
      </rPr>
      <t xml:space="preserve"></t>
    </r>
  </si>
  <si>
    <t>中部应大于等于省内</t>
  </si>
  <si>
    <t>38≥23+24</t>
  </si>
  <si>
    <t>按从事行业分</t>
  </si>
  <si>
    <t>8=41+42+45</t>
  </si>
  <si>
    <t xml:space="preserve">      ①按文化程度分</t>
  </si>
  <si>
    <t>按从业形式分</t>
  </si>
  <si>
    <t>8=46+47+48</t>
  </si>
  <si>
    <t xml:space="preserve">        小学及以下</t>
  </si>
  <si>
    <t>按收入分</t>
  </si>
  <si>
    <t>8=53+54+55+56+57</t>
  </si>
  <si>
    <r>
      <rPr>
        <sz val="9"/>
        <color rgb="FF000000"/>
        <rFont val="Times New Roman"/>
        <charset val="134"/>
      </rPr>
      <t xml:space="preserve">                </t>
    </r>
    <r>
      <rPr>
        <sz val="9"/>
        <color rgb="FF000000"/>
        <rFont val="宋体"/>
        <charset val="134"/>
      </rPr>
      <t>初</t>
    </r>
    <r>
      <rPr>
        <sz val="9"/>
        <color rgb="FF000000"/>
        <rFont val="Times New Roman"/>
        <charset val="134"/>
      </rPr>
      <t xml:space="preserve">  </t>
    </r>
    <r>
      <rPr>
        <sz val="9"/>
        <color rgb="FF000000"/>
        <rFont val="宋体"/>
        <charset val="134"/>
      </rPr>
      <t>中</t>
    </r>
    <r>
      <rPr>
        <sz val="9"/>
        <color rgb="FF000000"/>
        <rFont val="宋体"/>
        <charset val="134"/>
      </rPr>
      <t xml:space="preserve"></t>
    </r>
  </si>
  <si>
    <t>外出返乡原因</t>
  </si>
  <si>
    <t>68=69+70+71+72</t>
  </si>
  <si>
    <t xml:space="preserve">        高中及以上</t>
  </si>
  <si>
    <t>返乡再就业情况</t>
  </si>
  <si>
    <t>68≥73+74+75</t>
  </si>
  <si>
    <t xml:space="preserve">      ②按年龄状况分</t>
  </si>
  <si>
    <r>
      <rPr>
        <sz val="9"/>
        <color rgb="FF000000"/>
        <rFont val="Times New Roman"/>
        <charset val="134"/>
      </rPr>
      <t xml:space="preserve">                20</t>
    </r>
    <r>
      <rPr>
        <sz val="9"/>
        <color rgb="FF000000"/>
        <rFont val="宋体"/>
        <charset val="134"/>
      </rPr>
      <t>岁以下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</si>
  <si>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21</t>
    </r>
    <r>
      <rPr>
        <sz val="9"/>
        <color rgb="FF000000"/>
        <rFont val="宋体"/>
        <charset val="134"/>
      </rPr>
      <t>岁</t>
    </r>
    <r>
      <rPr>
        <sz val="9"/>
        <color rgb="FF000000"/>
        <rFont val="Times New Roman"/>
        <charset val="134"/>
      </rPr>
      <t>-49</t>
    </r>
    <r>
      <rPr>
        <sz val="9"/>
        <color rgb="FF000000"/>
        <rFont val="宋体"/>
        <charset val="134"/>
      </rPr>
      <t>岁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</si>
  <si>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50</t>
    </r>
    <r>
      <rPr>
        <sz val="9"/>
        <color rgb="FF000000"/>
        <rFont val="宋体"/>
        <charset val="134"/>
      </rPr>
      <t>岁以上</t>
    </r>
    <r>
      <rPr>
        <sz val="9"/>
        <color rgb="FF000000"/>
        <rFont val="宋体"/>
        <charset val="134"/>
      </rPr>
      <t xml:space="preserve"></t>
    </r>
  </si>
  <si>
    <r>
      <rPr>
        <sz val="12"/>
        <rFont val="Times New Roman"/>
        <charset val="134"/>
      </rPr>
      <t xml:space="preserve">         2.</t>
    </r>
    <r>
      <rPr>
        <sz val="9"/>
        <color rgb="FF000000"/>
        <rFont val="宋体"/>
        <charset val="134"/>
      </rPr>
      <t>外出渠道</t>
    </r>
    <r>
      <rPr>
        <sz val="9"/>
        <color rgb="FF000000"/>
        <rFont val="宋体"/>
        <charset val="134"/>
      </rPr>
      <t xml:space="preserve"></t>
    </r>
  </si>
  <si>
    <t xml:space="preserve">      ①政府有关部门组织</t>
  </si>
  <si>
    <t xml:space="preserve">      ②中介组织介绍</t>
  </si>
  <si>
    <t xml:space="preserve">      ③企业招收</t>
  </si>
  <si>
    <t xml:space="preserve">      ④自发及其他</t>
  </si>
  <si>
    <r>
      <rPr>
        <sz val="12"/>
        <rFont val="Times New Roman"/>
        <charset val="134"/>
      </rPr>
      <t xml:space="preserve">         3.</t>
    </r>
    <r>
      <rPr>
        <sz val="9"/>
        <color rgb="FF000000"/>
        <rFont val="宋体"/>
        <charset val="134"/>
      </rPr>
      <t>外出从业时间</t>
    </r>
    <r>
      <rPr>
        <sz val="9"/>
        <color rgb="FF000000"/>
        <rFont val="宋体"/>
        <charset val="134"/>
      </rPr>
      <t xml:space="preserve"></t>
    </r>
  </si>
  <si>
    <r>
      <rPr>
        <sz val="12"/>
        <rFont val="Times New Roman"/>
        <charset val="134"/>
      </rPr>
      <t xml:space="preserve">            1</t>
    </r>
    <r>
      <rPr>
        <sz val="9"/>
        <color rgb="FF000000"/>
        <rFont val="宋体"/>
        <charset val="134"/>
      </rPr>
      <t>个月</t>
    </r>
    <r>
      <rPr>
        <sz val="9"/>
        <color rgb="FF000000"/>
        <rFont val="Times New Roman"/>
        <charset val="134"/>
      </rPr>
      <t>-3</t>
    </r>
    <r>
      <rPr>
        <sz val="9"/>
        <color rgb="FF000000"/>
        <rFont val="宋体"/>
        <charset val="134"/>
      </rPr>
      <t>个月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</si>
  <si>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3</t>
    </r>
    <r>
      <rPr>
        <sz val="9"/>
        <color rgb="FF000000"/>
        <rFont val="宋体"/>
        <charset val="134"/>
      </rPr>
      <t>个月</t>
    </r>
    <r>
      <rPr>
        <sz val="9"/>
        <color rgb="FF000000"/>
        <rFont val="Times New Roman"/>
        <charset val="134"/>
      </rPr>
      <t>-6</t>
    </r>
    <r>
      <rPr>
        <sz val="9"/>
        <color rgb="FF000000"/>
        <rFont val="宋体"/>
        <charset val="134"/>
      </rPr>
      <t>个月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</si>
  <si>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6</t>
    </r>
    <r>
      <rPr>
        <sz val="9"/>
        <color rgb="FF000000"/>
        <rFont val="宋体"/>
        <charset val="134"/>
      </rPr>
      <t>个月以上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</si>
  <si>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4.</t>
    </r>
    <r>
      <rPr>
        <sz val="9"/>
        <color rgb="FF000000"/>
        <rFont val="宋体"/>
        <charset val="134"/>
      </rPr>
      <t>外出地点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</si>
  <si>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</rPr>
      <t>县内乡外</t>
    </r>
    <r>
      <rPr>
        <sz val="9"/>
        <color rgb="FF000000"/>
        <rFont val="宋体"/>
        <charset val="134"/>
      </rPr>
      <t xml:space="preserve"></t>
    </r>
  </si>
  <si>
    <t xml:space="preserve">      ②省内县外</t>
  </si>
  <si>
    <t xml:space="preserve">        其中：省内市（州）外</t>
  </si>
  <si>
    <t xml:space="preserve">            #武汉</t>
  </si>
  <si>
    <t xml:space="preserve">             宜昌</t>
  </si>
  <si>
    <t xml:space="preserve">             襄阳</t>
  </si>
  <si>
    <t xml:space="preserve">      ③省外（不含港澳台及境外）</t>
  </si>
  <si>
    <t xml:space="preserve">      ④港澳台</t>
  </si>
  <si>
    <t xml:space="preserve">      ⑤境外</t>
  </si>
  <si>
    <r>
      <rPr>
        <sz val="9"/>
        <color rgb="FF000000"/>
        <rFont val="Times New Roman"/>
        <charset val="134"/>
      </rPr>
      <t xml:space="preserve">         5.</t>
    </r>
    <r>
      <rPr>
        <sz val="9"/>
        <color rgb="FF000000"/>
        <rFont val="宋体"/>
        <charset val="134"/>
      </rPr>
      <t>外出地域</t>
    </r>
    <r>
      <rPr>
        <sz val="9"/>
        <color rgb="FF000000"/>
        <rFont val="宋体"/>
        <charset val="134"/>
      </rPr>
      <t xml:space="preserve"></t>
    </r>
  </si>
  <si>
    <t xml:space="preserve">      ①东部</t>
  </si>
  <si>
    <t xml:space="preserve">        #北京</t>
  </si>
  <si>
    <t xml:space="preserve">         上海</t>
  </si>
  <si>
    <t xml:space="preserve">         广东</t>
  </si>
  <si>
    <t xml:space="preserve">         浙江</t>
  </si>
  <si>
    <t xml:space="preserve">         江苏</t>
  </si>
  <si>
    <t xml:space="preserve">      ②中部</t>
  </si>
  <si>
    <t xml:space="preserve">      ③西部</t>
  </si>
  <si>
    <t xml:space="preserve">      ④东北地区</t>
  </si>
  <si>
    <r>
      <rPr>
        <sz val="9"/>
        <color rgb="FF000000"/>
        <rFont val="Times New Roman"/>
        <charset val="134"/>
      </rPr>
      <t xml:space="preserve">         6.</t>
    </r>
    <r>
      <rPr>
        <sz val="9"/>
        <color rgb="FF000000"/>
        <rFont val="宋体"/>
        <charset val="134"/>
      </rPr>
      <t>外出从业人员从事行业</t>
    </r>
    <r>
      <rPr>
        <sz val="9"/>
        <color rgb="FF000000"/>
        <rFont val="宋体"/>
        <charset val="134"/>
      </rPr>
      <t xml:space="preserve"></t>
    </r>
  </si>
  <si>
    <t xml:space="preserve">      ①第一产业</t>
  </si>
  <si>
    <t xml:space="preserve">      ②第二产业</t>
  </si>
  <si>
    <t xml:space="preserve">        #建筑业</t>
  </si>
  <si>
    <t xml:space="preserve">         制造业</t>
  </si>
  <si>
    <t xml:space="preserve">      ③第三产业</t>
  </si>
  <si>
    <r>
      <rPr>
        <sz val="9"/>
        <color rgb="FF000000"/>
        <rFont val="Times New Roman"/>
        <charset val="134"/>
      </rPr>
      <t xml:space="preserve">         7.</t>
    </r>
    <r>
      <rPr>
        <sz val="9"/>
        <color rgb="FF000000"/>
        <rFont val="宋体"/>
        <charset val="134"/>
      </rPr>
      <t>外出从业形式</t>
    </r>
    <r>
      <rPr>
        <sz val="9"/>
        <color rgb="FF000000"/>
        <rFont val="宋体"/>
        <charset val="134"/>
      </rPr>
      <t xml:space="preserve"></t>
    </r>
  </si>
  <si>
    <t xml:space="preserve">      ①务工</t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</si>
  <si>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</rPr>
      <t>自营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</si>
  <si>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③</t>
    </r>
    <r>
      <rPr>
        <sz val="9"/>
        <color rgb="FF000000"/>
        <rFont val="宋体"/>
        <charset val="134"/>
      </rPr>
      <t>其他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</si>
  <si>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8.</t>
    </r>
    <r>
      <rPr>
        <sz val="9"/>
        <color rgb="FF000000"/>
        <rFont val="宋体"/>
        <charset val="134"/>
      </rPr>
      <t>外出从业人员职业技术培训情况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</si>
  <si>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</rPr>
      <t>参加过职业技术能力培训</t>
    </r>
    <r>
      <rPr>
        <sz val="9"/>
        <color rgb="FF000000"/>
        <rFont val="宋体"/>
        <charset val="134"/>
      </rPr>
      <t xml:space="preserve"></t>
    </r>
  </si>
  <si>
    <t xml:space="preserve">        其中：参加过政府举办的技能培训</t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</si>
  <si>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</rPr>
      <t>持有职业技术资格证书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</si>
  <si>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9.</t>
    </r>
    <r>
      <rPr>
        <sz val="9"/>
        <color rgb="FF000000"/>
        <rFont val="宋体"/>
        <charset val="134"/>
      </rPr>
      <t>劳务收入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</si>
  <si>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劳务经济总收入（年）</t>
    </r>
    <r>
      <rPr>
        <sz val="9"/>
        <color rgb="FF000000"/>
        <rFont val="宋体"/>
        <charset val="134"/>
      </rPr>
      <t xml:space="preserve"></t>
    </r>
  </si>
  <si>
    <t>万元</t>
  </si>
  <si>
    <r>
      <rPr>
        <sz val="9"/>
        <color rgb="FF000000"/>
        <rFont val="Times New Roman"/>
        <charset val="134"/>
      </rPr>
      <t xml:space="preserve">                </t>
    </r>
    <r>
      <rPr>
        <sz val="9"/>
        <color rgb="FF000000"/>
        <rFont val="宋体"/>
        <charset val="134"/>
      </rPr>
      <t>其中：月收入</t>
    </r>
    <r>
      <rPr>
        <sz val="9"/>
        <color rgb="FF000000"/>
        <rFont val="Times New Roman"/>
        <charset val="134"/>
      </rPr>
      <t>1000</t>
    </r>
    <r>
      <rPr>
        <sz val="9"/>
        <color rgb="FF000000"/>
        <rFont val="宋体"/>
        <charset val="134"/>
      </rPr>
      <t>元以下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</si>
  <si>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         1000-2000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</si>
  <si>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         2001-3000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</si>
  <si>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         3001-4000</t>
    </r>
    <r>
      <rPr>
        <sz val="9"/>
        <color rgb="FF000000"/>
        <rFont val="宋体"/>
        <charset val="134"/>
      </rPr>
      <t>元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</si>
  <si>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         4000</t>
    </r>
    <r>
      <rPr>
        <sz val="9"/>
        <color rgb="FF000000"/>
        <rFont val="宋体"/>
        <charset val="134"/>
      </rPr>
      <t>元以上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</si>
  <si>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10.</t>
    </r>
    <r>
      <rPr>
        <sz val="9"/>
        <color rgb="FF000000"/>
        <rFont val="宋体"/>
        <charset val="134"/>
      </rPr>
      <t>从业环境</t>
    </r>
    <r>
      <rPr>
        <sz val="9"/>
        <color rgb="FF000000"/>
        <rFont val="宋体"/>
        <charset val="134"/>
      </rPr>
      <t xml:space="preserve"></t>
    </r>
  </si>
  <si>
    <t xml:space="preserve">      ①雇主拖欠工资人数</t>
  </si>
  <si>
    <t xml:space="preserve">      ②从事高危、有害工作人数</t>
  </si>
  <si>
    <t xml:space="preserve">      ③致伤致残人数</t>
  </si>
  <si>
    <t xml:space="preserve">      ④享受劳保补贴人数</t>
  </si>
  <si>
    <t xml:space="preserve">    11.社会保障</t>
  </si>
  <si>
    <t xml:space="preserve">       与雇主签定劳动合同</t>
  </si>
  <si>
    <t xml:space="preserve">       参与养老保险人数</t>
  </si>
  <si>
    <t xml:space="preserve">       参与医疗保险人数</t>
  </si>
  <si>
    <t xml:space="preserve">       参与失业保险人数</t>
  </si>
  <si>
    <t xml:space="preserve">       参与生育保险人数</t>
  </si>
  <si>
    <t xml:space="preserve">       参与工伤保险人数</t>
  </si>
  <si>
    <r>
      <rPr>
        <sz val="9"/>
        <color rgb="FF000000"/>
        <rFont val="Times New Roman"/>
        <charset val="134"/>
      </rPr>
      <t xml:space="preserve">       12.</t>
    </r>
    <r>
      <rPr>
        <sz val="9"/>
        <color rgb="FF000000"/>
        <rFont val="宋体"/>
        <charset val="134"/>
      </rPr>
      <t>返乡情况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</si>
  <si>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</t>
    </r>
    <r>
      <rPr>
        <sz val="9"/>
        <color rgb="FF000000"/>
        <rFont val="宋体"/>
        <charset val="134"/>
      </rPr>
      <t>①</t>
    </r>
    <r>
      <rPr>
        <sz val="9"/>
        <color rgb="FF000000"/>
        <rFont val="宋体"/>
        <charset val="134"/>
      </rPr>
      <t>全年外出返乡人员</t>
    </r>
    <r>
      <rPr>
        <sz val="9"/>
        <color rgb="FF000000"/>
        <rFont val="宋体"/>
        <charset val="134"/>
      </rPr>
      <t xml:space="preserve"></t>
    </r>
  </si>
  <si>
    <t xml:space="preserve">        返乡原因</t>
  </si>
  <si>
    <r>
      <rPr>
        <sz val="9"/>
        <color rgb="FF000000"/>
        <rFont val="Times New Roman"/>
        <charset val="134"/>
      </rPr>
      <t xml:space="preserve">                   1.</t>
    </r>
    <r>
      <rPr>
        <sz val="9"/>
        <color rgb="FF000000"/>
        <rFont val="宋体"/>
        <charset val="134"/>
      </rPr>
      <t>企业关停或裁员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</si>
  <si>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2.</t>
    </r>
    <r>
      <rPr>
        <sz val="9"/>
        <color rgb="FF000000"/>
        <rFont val="宋体"/>
        <charset val="134"/>
      </rPr>
      <t>找不到工作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</si>
  <si>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3.</t>
    </r>
    <r>
      <rPr>
        <sz val="9"/>
        <color rgb="FF000000"/>
        <rFont val="宋体"/>
        <charset val="134"/>
      </rPr>
      <t>工资水平低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</si>
  <si>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    4.</t>
    </r>
    <r>
      <rPr>
        <sz val="9"/>
        <color rgb="FF000000"/>
        <rFont val="宋体"/>
        <charset val="134"/>
      </rPr>
      <t>其它原因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</si>
  <si>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</t>
    </r>
    <r>
      <rPr>
        <sz val="9"/>
        <color rgb="FF000000"/>
        <rFont val="宋体"/>
        <charset val="134"/>
      </rPr>
      <t>②</t>
    </r>
    <r>
      <rPr>
        <sz val="9"/>
        <color rgb="FF000000"/>
        <rFont val="宋体"/>
        <charset val="134"/>
      </rPr>
      <t>返乡人员再就业情况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</si>
  <si>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</t>
    </r>
    <r>
      <rPr>
        <sz val="9"/>
        <color rgb="FF000000"/>
        <rFont val="宋体"/>
        <charset val="134"/>
      </rPr>
      <t>本地务农</t>
    </r>
    <r>
      <rPr>
        <sz val="9"/>
        <color rgb="FF000000"/>
        <rFont val="宋体"/>
        <charset val="134"/>
      </rPr>
      <t xml:space="preserve"></t>
    </r>
  </si>
  <si>
    <r>
      <rPr>
        <sz val="9"/>
        <color rgb="FF000000"/>
        <rFont val="Times New Roman"/>
        <charset val="134"/>
      </rPr>
      <t xml:space="preserve">               </t>
    </r>
    <r>
      <rPr>
        <sz val="9"/>
        <color rgb="FF000000"/>
        <rFont val="宋体"/>
        <charset val="134"/>
      </rPr>
      <t>在本地从第二、三产业</t>
    </r>
    <r>
      <rPr>
        <sz val="9"/>
        <color rgb="FF000000"/>
        <rFont val="宋体"/>
        <charset val="134"/>
      </rPr>
      <t xml:space="preserve"></t>
    </r>
  </si>
  <si>
    <t xml:space="preserve">        再次外出从业</t>
  </si>
  <si>
    <t xml:space="preserve">     ③农民工返乡创业人员</t>
  </si>
  <si>
    <r>
      <rPr>
        <sz val="10"/>
        <color rgb="FF000000"/>
        <rFont val="宋体"/>
        <charset val="134"/>
      </rPr>
      <t>单位负责人：</t>
    </r>
    <r>
      <rPr>
        <sz val="10"/>
        <color rgb="FF000000"/>
        <rFont val="Times New Roman"/>
        <charset val="134"/>
      </rPr>
      <t xml:space="preserve">                     </t>
    </r>
    <r>
      <rPr>
        <sz val="10"/>
        <color rgb="FF000000"/>
        <rFont val="宋体"/>
        <charset val="134"/>
      </rPr>
      <t>填报人：</t>
    </r>
    <r>
      <rPr>
        <sz val="10"/>
        <color rgb="FF000000"/>
        <rFont val="Times New Roman"/>
        <charset val="134"/>
      </rPr>
      <t xml:space="preserve">                      </t>
    </r>
    <r>
      <rPr>
        <sz val="10"/>
        <color rgb="FF000000"/>
        <rFont val="宋体"/>
        <charset val="134"/>
      </rPr>
      <t>填报日期：</t>
    </r>
    <r>
      <rPr>
        <sz val="10"/>
        <color rgb="FF000000"/>
        <rFont val="Times New Roman"/>
        <charset val="134"/>
      </rPr>
      <t xml:space="preserve">      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 xml:space="preserve">    </t>
    </r>
    <r>
      <rPr>
        <sz val="10"/>
        <color rgb="FF000000"/>
        <rFont val="宋体"/>
        <charset val="134"/>
      </rPr>
      <t>日</t>
    </r>
    <r>
      <rPr>
        <sz val="10"/>
        <color rgb="FF000000"/>
        <rFont val="宋体"/>
        <charset val="134"/>
      </rPr>
      <t xml:space="preserve"></t>
    </r>
  </si>
  <si>
    <t>大于0</t>
  </si>
  <si>
    <t>等于0</t>
  </si>
  <si>
    <t>大于或等于0</t>
  </si>
  <si>
    <t>重要提示：1、请不要修改表样；2、数据填好后显示深红色说明数据有问题。解决方法点住红色标记数字显示公式，找到相对应行前面的条件设置进行修改。</t>
  </si>
  <si>
    <r>
      <rPr>
        <sz val="10"/>
        <color rgb="FF000000"/>
        <rFont val="宋体"/>
        <charset val="134"/>
      </rPr>
      <t>说明：</t>
    </r>
    <r>
      <rPr>
        <sz val="10"/>
        <color rgb="FF000000"/>
        <rFont val="Times New Roman"/>
        <charset val="134"/>
      </rPr>
      <t>1.</t>
    </r>
    <r>
      <rPr>
        <sz val="10"/>
        <color rgb="FF000000"/>
        <rFont val="宋体"/>
        <charset val="134"/>
      </rPr>
      <t>本表由各市、州、直管市、林区统计局报送；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</si>
  <si>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2.</t>
    </r>
    <r>
      <rPr>
        <sz val="10"/>
        <color rgb="FF000000"/>
        <rFont val="宋体"/>
        <charset val="134"/>
      </rPr>
      <t>除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2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4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5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、</t>
    </r>
    <r>
      <rPr>
        <sz val="10"/>
        <color rgb="FF000000"/>
        <rFont val="Times New Roman"/>
        <charset val="134"/>
      </rPr>
      <t>7</t>
    </r>
    <r>
      <rPr>
        <sz val="10"/>
        <color rgb="FF000000"/>
        <rFont val="宋体"/>
        <charset val="134"/>
      </rPr>
      <t>指标为时点数，其他指标为报告期累计数。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</si>
  <si>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3.1&gt;3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1&gt;4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4&gt;8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8=10+11+12=13+14+15=16+17+18+19=20+21+22=23+24+29+30+31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</si>
  <si>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8≥</t>
    </r>
    <r>
      <rPr>
        <sz val="10"/>
        <color rgb="FF000000"/>
        <rFont val="Times New Roman"/>
        <charset val="134"/>
      </rPr>
      <t>32+38+39+40=23+24+29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8=41+42+45=46+47+48=53+54+55+56+57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>49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38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 xml:space="preserve">23+24</t>
    </r>
  </si>
  <si>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>51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8&gt;58+59+60+61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32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>33+34+35+36+37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8&gt;62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8&gt;63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8&gt;64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8&gt;65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8&gt;66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8&gt;67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68=69+70+71+72</t>
    </r>
    <r>
      <rPr>
        <sz val="10"/>
        <color rgb="FF000000"/>
        <rFont val="宋体"/>
        <charset val="134"/>
      </rPr>
      <t>，</t>
    </r>
    <r>
      <rPr>
        <sz val="10"/>
        <color rgb="FF000000"/>
        <rFont val="Times New Roman"/>
        <charset val="134"/>
      </rPr>
      <t>8</t>
    </r>
    <r>
      <rPr>
        <sz val="10"/>
        <color rgb="FF000000"/>
        <rFont val="宋体"/>
        <charset val="134"/>
      </rPr>
      <t>≥</t>
    </r>
    <r>
      <rPr>
        <sz val="10"/>
        <color rgb="FF000000"/>
        <rFont val="Times New Roman"/>
        <charset val="134"/>
      </rPr>
      <t>73+74+75</t>
    </r>
    <r>
      <rPr>
        <sz val="10"/>
        <color rgb="FF000000"/>
        <rFont val="宋体"/>
        <charset val="134"/>
      </rPr>
      <t>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</si>
  <si>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4.</t>
    </r>
    <r>
      <rPr>
        <sz val="10"/>
        <color rgb="FF000000"/>
        <rFont val="宋体"/>
        <charset val="134"/>
      </rPr>
      <t>东部地区：有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个省（市），包括北京、天津、河北、上海、江苏、浙江、福建、山东、广东、海南。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</si>
  <si>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宋体"/>
        <charset val="134"/>
      </rPr>
      <t>中部地区：有</t>
    </r>
    <r>
      <rPr>
        <sz val="10"/>
        <color rgb="FF000000"/>
        <rFont val="Times New Roman"/>
        <charset val="134"/>
      </rPr>
      <t>6</t>
    </r>
    <r>
      <rPr>
        <sz val="10"/>
        <color rgb="FF000000"/>
        <rFont val="宋体"/>
        <charset val="134"/>
      </rPr>
      <t>个省，包括山西、安徽、江西、河南、湖北、湖南。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</si>
  <si>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宋体"/>
        <charset val="134"/>
      </rPr>
      <t>西部地区：有</t>
    </r>
    <r>
      <rPr>
        <sz val="10"/>
        <color rgb="FF000000"/>
        <rFont val="Times New Roman"/>
        <charset val="134"/>
      </rPr>
      <t>12</t>
    </r>
    <r>
      <rPr>
        <sz val="10"/>
        <color rgb="FF000000"/>
        <rFont val="宋体"/>
        <charset val="134"/>
      </rPr>
      <t>个省（区、市），包括内蒙古、广西、重庆、四川、贵州、云南、西藏、陕西、</t>
    </r>
    <r>
      <rPr>
        <sz val="10"/>
        <color rgb="FF000000"/>
        <rFont val="宋体"/>
        <charset val="134"/>
      </rPr>
      <t xml:space="preserve"></t>
    </r>
  </si>
  <si>
    <t>甘肃、青海、宁夏和新疆。</t>
  </si>
  <si>
    <r>
      <rPr>
        <sz val="10"/>
        <color rgb="FF000000"/>
        <rFont val="宋体"/>
        <charset val="134"/>
      </rPr>
      <t>东北地区：有</t>
    </r>
    <r>
      <rPr>
        <sz val="10"/>
        <color rgb="FF000000"/>
        <rFont val="Times New Roman"/>
        <charset val="134"/>
      </rPr>
      <t>3</t>
    </r>
    <r>
      <rPr>
        <sz val="10"/>
        <color rgb="FF000000"/>
        <rFont val="宋体"/>
        <charset val="134"/>
      </rPr>
      <t>个省，包括辽宁、吉林和黑龙江。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</si>
  <si>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5.</t>
    </r>
    <r>
      <rPr>
        <sz val="10"/>
        <color rgb="FF000000"/>
        <rFont val="宋体"/>
        <charset val="134"/>
      </rPr>
      <t>报送时间为</t>
    </r>
    <r>
      <rPr>
        <sz val="10"/>
        <color rgb="FF000000"/>
        <rFont val="Times New Roman"/>
        <charset val="134"/>
      </rPr>
      <t>2024</t>
    </r>
    <r>
      <rPr>
        <sz val="10"/>
        <color rgb="FF000000"/>
        <rFont val="宋体"/>
        <charset val="134"/>
      </rPr>
      <t>年</t>
    </r>
    <r>
      <rPr>
        <sz val="10"/>
        <color rgb="FF000000"/>
        <rFont val="Times New Roman"/>
        <charset val="134"/>
      </rPr>
      <t>1</t>
    </r>
    <r>
      <rPr>
        <sz val="10"/>
        <color rgb="FF000000"/>
        <rFont val="宋体"/>
        <charset val="134"/>
      </rPr>
      <t>月</t>
    </r>
    <r>
      <rPr>
        <sz val="10"/>
        <color rgb="FF000000"/>
        <rFont val="Times New Roman"/>
        <charset val="134"/>
      </rPr>
      <t>10</t>
    </r>
    <r>
      <rPr>
        <sz val="10"/>
        <color rgb="FF000000"/>
        <rFont val="宋体"/>
        <charset val="134"/>
      </rPr>
      <t>日。</t>
    </r>
    <r>
      <rPr>
        <sz val="10"/>
        <color rgb="FF000000"/>
        <rFont val="宋体"/>
        <charset val="134"/>
      </rPr>
      <t xml:space="preserve"></t>
    </r>
  </si>
  <si>
    <r>
      <rPr>
        <sz val="10"/>
        <color rgb="FF000000"/>
        <rFont val="Times New Roman"/>
        <charset val="134"/>
      </rPr>
      <t>6.</t>
    </r>
    <r>
      <rPr>
        <sz val="10"/>
        <color rgb="FF000000"/>
        <rFont val="宋体"/>
        <charset val="134"/>
      </rPr>
      <t>报送方式：网络传输。</t>
    </r>
    <r>
      <rPr>
        <sz val="10"/>
        <color rgb="FF000000"/>
        <rFont val="宋体"/>
        <charset val="134"/>
      </rPr>
      <t xml:space="preserve">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</si>
</sst>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2"/>
      <name val="宋体"/>
      <charset val="134"/>
    </font>
    <font>
      <sz val="16"/>
      <color rgb="FF000000"/>
      <name val="宋体"/>
      <charset val="134"/>
    </font>
    <font>
      <sz val="10.5"/>
      <name val="宋体"/>
      <charset val="134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b/>
      <sz val="9"/>
      <color rgb="FF000000"/>
      <name val="宋体"/>
      <charset val="134"/>
    </font>
    <font>
      <sz val="10"/>
      <name val="宋体"/>
      <charset val="134"/>
    </font>
    <font>
      <sz val="20"/>
      <color rgb="FFFF0000"/>
      <name val="宋体"/>
      <charset val="134"/>
    </font>
    <font>
      <b/>
      <sz val="22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6"/>
      <color rgb="FF000000"/>
      <name val="Times New Roman"/>
      <charset val="134"/>
    </font>
    <font>
      <sz val="9"/>
      <color rgb="FF000000"/>
      <name val="Times New Roman"/>
      <charset val="134"/>
    </font>
    <font>
      <b/>
      <sz val="9"/>
      <color rgb="FF000000"/>
      <name val="Times New Roman"/>
      <charset val="134"/>
    </font>
    <font>
      <sz val="12"/>
      <name val="Times New Roman"/>
      <charset val="134"/>
    </font>
    <font>
      <sz val="10"/>
      <color rgb="FF0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1" fillId="0" borderId="0" applyFont="0" applyFill="0" applyBorder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42" fontId="11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3" borderId="1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20" applyNumberFormat="0" applyFill="0" applyAlignment="0" applyProtection="0">
      <alignment vertical="center"/>
    </xf>
    <xf numFmtId="0" fontId="18" fillId="0" borderId="20" applyNumberFormat="0" applyFill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22" applyNumberFormat="0" applyAlignment="0" applyProtection="0">
      <alignment vertical="center"/>
    </xf>
    <xf numFmtId="0" fontId="21" fillId="5" borderId="23" applyNumberFormat="0" applyAlignment="0" applyProtection="0">
      <alignment vertical="center"/>
    </xf>
    <xf numFmtId="0" fontId="22" fillId="5" borderId="22" applyNumberFormat="0" applyAlignment="0" applyProtection="0">
      <alignment vertical="center"/>
    </xf>
    <xf numFmtId="0" fontId="23" fillId="6" borderId="24" applyNumberFormat="0" applyAlignment="0" applyProtection="0">
      <alignment vertical="center"/>
    </xf>
    <xf numFmtId="0" fontId="24" fillId="0" borderId="25" applyNumberFormat="0" applyFill="0" applyAlignment="0" applyProtection="0">
      <alignment vertical="center"/>
    </xf>
    <xf numFmtId="0" fontId="25" fillId="0" borderId="26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9">
    <xf numFmtId="0" fontId="0" fillId="0" borderId="0" xfId="0" applyAlignment="1"/>
    <xf numFmtId="0" fontId="0" fillId="2" borderId="0" xfId="0" applyFill="1" applyAlignment="1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5" fillId="0" borderId="1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57" fontId="5" fillId="0" borderId="0" xfId="0" applyNumberFormat="1" applyFont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0" fillId="0" borderId="4" xfId="0" applyBorder="1" applyAlignment="1"/>
    <xf numFmtId="0" fontId="4" fillId="0" borderId="7" xfId="0" applyFont="1" applyBorder="1" applyAlignment="1">
      <alignment horizontal="center" vertical="center" wrapText="1"/>
    </xf>
    <xf numFmtId="0" fontId="0" fillId="0" borderId="4" xfId="0" applyBorder="1" applyAlignment="1">
      <alignment horizontal="center"/>
    </xf>
    <xf numFmtId="0" fontId="4" fillId="0" borderId="8" xfId="0" applyFont="1" applyBorder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57" fontId="5" fillId="0" borderId="0" xfId="0" applyNumberFormat="1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0" fillId="0" borderId="9" xfId="0" applyFont="1" applyBorder="1" applyAlignment="1"/>
    <xf numFmtId="0" fontId="0" fillId="0" borderId="4" xfId="0" applyFont="1" applyBorder="1" applyAlignment="1"/>
    <xf numFmtId="0" fontId="0" fillId="0" borderId="10" xfId="0" applyFont="1" applyBorder="1" applyAlignment="1"/>
    <xf numFmtId="0" fontId="4" fillId="0" borderId="11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justify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0" xfId="0" applyFont="1" applyAlignment="1">
      <alignment horizontal="justify" vertical="center"/>
    </xf>
    <xf numFmtId="0" fontId="3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3" fillId="2" borderId="0" xfId="0" applyFont="1" applyFill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/>
    <xf numFmtId="0" fontId="9" fillId="0" borderId="0" xfId="0" applyFont="1" applyAlignment="1">
      <alignment horizontal="center"/>
    </xf>
    <xf numFmtId="0" fontId="0" fillId="0" borderId="9" xfId="0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0" fontId="7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/>
    </xf>
    <xf numFmtId="49" fontId="7" fillId="0" borderId="10" xfId="0" applyNumberFormat="1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49" fontId="7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0" fillId="0" borderId="18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workbookViewId="0">
      <selection activeCell="T9" sqref="T9"/>
    </sheetView>
  </sheetViews>
  <sheetFormatPr defaultColWidth="6.75" defaultRowHeight="34.5" customHeight="1" outlineLevelCol="4"/>
  <cols>
    <col min="1" max="1" width="7" style="43" customWidth="1"/>
    <col min="2" max="2" width="16.25" style="43" customWidth="1"/>
    <col min="3" max="3" width="15.875" style="43" customWidth="1"/>
    <col min="4" max="4" width="24.375" style="43" customWidth="1"/>
    <col min="5" max="5" width="15.625" style="43" customWidth="1"/>
    <col min="6" max="256" width="6.75" style="43"/>
    <col min="257" max="257" width="11.25" style="43" customWidth="1"/>
    <col min="258" max="258" width="36" style="43" customWidth="1"/>
    <col min="259" max="259" width="18" style="43" customWidth="1"/>
    <col min="260" max="260" width="24.375" style="43" customWidth="1"/>
    <col min="261" max="261" width="15.125" style="43" customWidth="1"/>
    <col min="262" max="512" width="6.75" style="43"/>
    <col min="513" max="513" width="11.25" style="43" customWidth="1"/>
    <col min="514" max="514" width="36" style="43" customWidth="1"/>
    <col min="515" max="515" width="18" style="43" customWidth="1"/>
    <col min="516" max="516" width="24.375" style="43" customWidth="1"/>
    <col min="517" max="517" width="15.125" style="43" customWidth="1"/>
    <col min="518" max="768" width="6.75" style="43"/>
    <col min="769" max="769" width="11.25" style="43" customWidth="1"/>
    <col min="770" max="770" width="36" style="43" customWidth="1"/>
    <col min="771" max="771" width="18" style="43" customWidth="1"/>
    <col min="772" max="772" width="24.375" style="43" customWidth="1"/>
    <col min="773" max="773" width="15.125" style="43" customWidth="1"/>
    <col min="774" max="1024" width="6.75" style="43"/>
    <col min="1025" max="1025" width="11.25" style="43" customWidth="1"/>
    <col min="1026" max="1026" width="36" style="43" customWidth="1"/>
    <col min="1027" max="1027" width="18" style="43" customWidth="1"/>
    <col min="1028" max="1028" width="24.375" style="43" customWidth="1"/>
    <col min="1029" max="1029" width="15.125" style="43" customWidth="1"/>
    <col min="1030" max="1280" width="6.75" style="43"/>
    <col min="1281" max="1281" width="11.25" style="43" customWidth="1"/>
    <col min="1282" max="1282" width="36" style="43" customWidth="1"/>
    <col min="1283" max="1283" width="18" style="43" customWidth="1"/>
    <col min="1284" max="1284" width="24.375" style="43" customWidth="1"/>
    <col min="1285" max="1285" width="15.125" style="43" customWidth="1"/>
    <col min="1286" max="1536" width="6.75" style="43"/>
    <col min="1537" max="1537" width="11.25" style="43" customWidth="1"/>
    <col min="1538" max="1538" width="36" style="43" customWidth="1"/>
    <col min="1539" max="1539" width="18" style="43" customWidth="1"/>
    <col min="1540" max="1540" width="24.375" style="43" customWidth="1"/>
    <col min="1541" max="1541" width="15.125" style="43" customWidth="1"/>
    <col min="1542" max="1792" width="6.75" style="43"/>
    <col min="1793" max="1793" width="11.25" style="43" customWidth="1"/>
    <col min="1794" max="1794" width="36" style="43" customWidth="1"/>
    <col min="1795" max="1795" width="18" style="43" customWidth="1"/>
    <col min="1796" max="1796" width="24.375" style="43" customWidth="1"/>
    <col min="1797" max="1797" width="15.125" style="43" customWidth="1"/>
    <col min="1798" max="2048" width="6.75" style="43"/>
    <col min="2049" max="2049" width="11.25" style="43" customWidth="1"/>
    <col min="2050" max="2050" width="36" style="43" customWidth="1"/>
    <col min="2051" max="2051" width="18" style="43" customWidth="1"/>
    <col min="2052" max="2052" width="24.375" style="43" customWidth="1"/>
    <col min="2053" max="2053" width="15.125" style="43" customWidth="1"/>
    <col min="2054" max="2304" width="6.75" style="43"/>
    <col min="2305" max="2305" width="11.25" style="43" customWidth="1"/>
    <col min="2306" max="2306" width="36" style="43" customWidth="1"/>
    <col min="2307" max="2307" width="18" style="43" customWidth="1"/>
    <col min="2308" max="2308" width="24.375" style="43" customWidth="1"/>
    <col min="2309" max="2309" width="15.125" style="43" customWidth="1"/>
    <col min="2310" max="2560" width="6.75" style="43"/>
    <col min="2561" max="2561" width="11.25" style="43" customWidth="1"/>
    <col min="2562" max="2562" width="36" style="43" customWidth="1"/>
    <col min="2563" max="2563" width="18" style="43" customWidth="1"/>
    <col min="2564" max="2564" width="24.375" style="43" customWidth="1"/>
    <col min="2565" max="2565" width="15.125" style="43" customWidth="1"/>
    <col min="2566" max="2816" width="6.75" style="43"/>
    <col min="2817" max="2817" width="11.25" style="43" customWidth="1"/>
    <col min="2818" max="2818" width="36" style="43" customWidth="1"/>
    <col min="2819" max="2819" width="18" style="43" customWidth="1"/>
    <col min="2820" max="2820" width="24.375" style="43" customWidth="1"/>
    <col min="2821" max="2821" width="15.125" style="43" customWidth="1"/>
    <col min="2822" max="3072" width="6.75" style="43"/>
    <col min="3073" max="3073" width="11.25" style="43" customWidth="1"/>
    <col min="3074" max="3074" width="36" style="43" customWidth="1"/>
    <col min="3075" max="3075" width="18" style="43" customWidth="1"/>
    <col min="3076" max="3076" width="24.375" style="43" customWidth="1"/>
    <col min="3077" max="3077" width="15.125" style="43" customWidth="1"/>
    <col min="3078" max="3328" width="6.75" style="43"/>
    <col min="3329" max="3329" width="11.25" style="43" customWidth="1"/>
    <col min="3330" max="3330" width="36" style="43" customWidth="1"/>
    <col min="3331" max="3331" width="18" style="43" customWidth="1"/>
    <col min="3332" max="3332" width="24.375" style="43" customWidth="1"/>
    <col min="3333" max="3333" width="15.125" style="43" customWidth="1"/>
    <col min="3334" max="3584" width="6.75" style="43"/>
    <col min="3585" max="3585" width="11.25" style="43" customWidth="1"/>
    <col min="3586" max="3586" width="36" style="43" customWidth="1"/>
    <col min="3587" max="3587" width="18" style="43" customWidth="1"/>
    <col min="3588" max="3588" width="24.375" style="43" customWidth="1"/>
    <col min="3589" max="3589" width="15.125" style="43" customWidth="1"/>
    <col min="3590" max="3840" width="6.75" style="43"/>
    <col min="3841" max="3841" width="11.25" style="43" customWidth="1"/>
    <col min="3842" max="3842" width="36" style="43" customWidth="1"/>
    <col min="3843" max="3843" width="18" style="43" customWidth="1"/>
    <col min="3844" max="3844" width="24.375" style="43" customWidth="1"/>
    <col min="3845" max="3845" width="15.125" style="43" customWidth="1"/>
    <col min="3846" max="4096" width="6.75" style="43"/>
    <col min="4097" max="4097" width="11.25" style="43" customWidth="1"/>
    <col min="4098" max="4098" width="36" style="43" customWidth="1"/>
    <col min="4099" max="4099" width="18" style="43" customWidth="1"/>
    <col min="4100" max="4100" width="24.375" style="43" customWidth="1"/>
    <col min="4101" max="4101" width="15.125" style="43" customWidth="1"/>
    <col min="4102" max="4352" width="6.75" style="43"/>
    <col min="4353" max="4353" width="11.25" style="43" customWidth="1"/>
    <col min="4354" max="4354" width="36" style="43" customWidth="1"/>
    <col min="4355" max="4355" width="18" style="43" customWidth="1"/>
    <col min="4356" max="4356" width="24.375" style="43" customWidth="1"/>
    <col min="4357" max="4357" width="15.125" style="43" customWidth="1"/>
    <col min="4358" max="4608" width="6.75" style="43"/>
    <col min="4609" max="4609" width="11.25" style="43" customWidth="1"/>
    <col min="4610" max="4610" width="36" style="43" customWidth="1"/>
    <col min="4611" max="4611" width="18" style="43" customWidth="1"/>
    <col min="4612" max="4612" width="24.375" style="43" customWidth="1"/>
    <col min="4613" max="4613" width="15.125" style="43" customWidth="1"/>
    <col min="4614" max="4864" width="6.75" style="43"/>
    <col min="4865" max="4865" width="11.25" style="43" customWidth="1"/>
    <col min="4866" max="4866" width="36" style="43" customWidth="1"/>
    <col min="4867" max="4867" width="18" style="43" customWidth="1"/>
    <col min="4868" max="4868" width="24.375" style="43" customWidth="1"/>
    <col min="4869" max="4869" width="15.125" style="43" customWidth="1"/>
    <col min="4870" max="5120" width="6.75" style="43"/>
    <col min="5121" max="5121" width="11.25" style="43" customWidth="1"/>
    <col min="5122" max="5122" width="36" style="43" customWidth="1"/>
    <col min="5123" max="5123" width="18" style="43" customWidth="1"/>
    <col min="5124" max="5124" width="24.375" style="43" customWidth="1"/>
    <col min="5125" max="5125" width="15.125" style="43" customWidth="1"/>
    <col min="5126" max="5376" width="6.75" style="43"/>
    <col min="5377" max="5377" width="11.25" style="43" customWidth="1"/>
    <col min="5378" max="5378" width="36" style="43" customWidth="1"/>
    <col min="5379" max="5379" width="18" style="43" customWidth="1"/>
    <col min="5380" max="5380" width="24.375" style="43" customWidth="1"/>
    <col min="5381" max="5381" width="15.125" style="43" customWidth="1"/>
    <col min="5382" max="5632" width="6.75" style="43"/>
    <col min="5633" max="5633" width="11.25" style="43" customWidth="1"/>
    <col min="5634" max="5634" width="36" style="43" customWidth="1"/>
    <col min="5635" max="5635" width="18" style="43" customWidth="1"/>
    <col min="5636" max="5636" width="24.375" style="43" customWidth="1"/>
    <col min="5637" max="5637" width="15.125" style="43" customWidth="1"/>
    <col min="5638" max="5888" width="6.75" style="43"/>
    <col min="5889" max="5889" width="11.25" style="43" customWidth="1"/>
    <col min="5890" max="5890" width="36" style="43" customWidth="1"/>
    <col min="5891" max="5891" width="18" style="43" customWidth="1"/>
    <col min="5892" max="5892" width="24.375" style="43" customWidth="1"/>
    <col min="5893" max="5893" width="15.125" style="43" customWidth="1"/>
    <col min="5894" max="6144" width="6.75" style="43"/>
    <col min="6145" max="6145" width="11.25" style="43" customWidth="1"/>
    <col min="6146" max="6146" width="36" style="43" customWidth="1"/>
    <col min="6147" max="6147" width="18" style="43" customWidth="1"/>
    <col min="6148" max="6148" width="24.375" style="43" customWidth="1"/>
    <col min="6149" max="6149" width="15.125" style="43" customWidth="1"/>
    <col min="6150" max="6400" width="6.75" style="43"/>
    <col min="6401" max="6401" width="11.25" style="43" customWidth="1"/>
    <col min="6402" max="6402" width="36" style="43" customWidth="1"/>
    <col min="6403" max="6403" width="18" style="43" customWidth="1"/>
    <col min="6404" max="6404" width="24.375" style="43" customWidth="1"/>
    <col min="6405" max="6405" width="15.125" style="43" customWidth="1"/>
    <col min="6406" max="6656" width="6.75" style="43"/>
    <col min="6657" max="6657" width="11.25" style="43" customWidth="1"/>
    <col min="6658" max="6658" width="36" style="43" customWidth="1"/>
    <col min="6659" max="6659" width="18" style="43" customWidth="1"/>
    <col min="6660" max="6660" width="24.375" style="43" customWidth="1"/>
    <col min="6661" max="6661" width="15.125" style="43" customWidth="1"/>
    <col min="6662" max="6912" width="6.75" style="43"/>
    <col min="6913" max="6913" width="11.25" style="43" customWidth="1"/>
    <col min="6914" max="6914" width="36" style="43" customWidth="1"/>
    <col min="6915" max="6915" width="18" style="43" customWidth="1"/>
    <col min="6916" max="6916" width="24.375" style="43" customWidth="1"/>
    <col min="6917" max="6917" width="15.125" style="43" customWidth="1"/>
    <col min="6918" max="7168" width="6.75" style="43"/>
    <col min="7169" max="7169" width="11.25" style="43" customWidth="1"/>
    <col min="7170" max="7170" width="36" style="43" customWidth="1"/>
    <col min="7171" max="7171" width="18" style="43" customWidth="1"/>
    <col min="7172" max="7172" width="24.375" style="43" customWidth="1"/>
    <col min="7173" max="7173" width="15.125" style="43" customWidth="1"/>
    <col min="7174" max="7424" width="6.75" style="43"/>
    <col min="7425" max="7425" width="11.25" style="43" customWidth="1"/>
    <col min="7426" max="7426" width="36" style="43" customWidth="1"/>
    <col min="7427" max="7427" width="18" style="43" customWidth="1"/>
    <col min="7428" max="7428" width="24.375" style="43" customWidth="1"/>
    <col min="7429" max="7429" width="15.125" style="43" customWidth="1"/>
    <col min="7430" max="7680" width="6.75" style="43"/>
    <col min="7681" max="7681" width="11.25" style="43" customWidth="1"/>
    <col min="7682" max="7682" width="36" style="43" customWidth="1"/>
    <col min="7683" max="7683" width="18" style="43" customWidth="1"/>
    <col min="7684" max="7684" width="24.375" style="43" customWidth="1"/>
    <col min="7685" max="7685" width="15.125" style="43" customWidth="1"/>
    <col min="7686" max="7936" width="6.75" style="43"/>
    <col min="7937" max="7937" width="11.25" style="43" customWidth="1"/>
    <col min="7938" max="7938" width="36" style="43" customWidth="1"/>
    <col min="7939" max="7939" width="18" style="43" customWidth="1"/>
    <col min="7940" max="7940" width="24.375" style="43" customWidth="1"/>
    <col min="7941" max="7941" width="15.125" style="43" customWidth="1"/>
    <col min="7942" max="8192" width="6.75" style="43"/>
    <col min="8193" max="8193" width="11.25" style="43" customWidth="1"/>
    <col min="8194" max="8194" width="36" style="43" customWidth="1"/>
    <col min="8195" max="8195" width="18" style="43" customWidth="1"/>
    <col min="8196" max="8196" width="24.375" style="43" customWidth="1"/>
    <col min="8197" max="8197" width="15.125" style="43" customWidth="1"/>
    <col min="8198" max="8448" width="6.75" style="43"/>
    <col min="8449" max="8449" width="11.25" style="43" customWidth="1"/>
    <col min="8450" max="8450" width="36" style="43" customWidth="1"/>
    <col min="8451" max="8451" width="18" style="43" customWidth="1"/>
    <col min="8452" max="8452" width="24.375" style="43" customWidth="1"/>
    <col min="8453" max="8453" width="15.125" style="43" customWidth="1"/>
    <col min="8454" max="8704" width="6.75" style="43"/>
    <col min="8705" max="8705" width="11.25" style="43" customWidth="1"/>
    <col min="8706" max="8706" width="36" style="43" customWidth="1"/>
    <col min="8707" max="8707" width="18" style="43" customWidth="1"/>
    <col min="8708" max="8708" width="24.375" style="43" customWidth="1"/>
    <col min="8709" max="8709" width="15.125" style="43" customWidth="1"/>
    <col min="8710" max="8960" width="6.75" style="43"/>
    <col min="8961" max="8961" width="11.25" style="43" customWidth="1"/>
    <col min="8962" max="8962" width="36" style="43" customWidth="1"/>
    <col min="8963" max="8963" width="18" style="43" customWidth="1"/>
    <col min="8964" max="8964" width="24.375" style="43" customWidth="1"/>
    <col min="8965" max="8965" width="15.125" style="43" customWidth="1"/>
    <col min="8966" max="9216" width="6.75" style="43"/>
    <col min="9217" max="9217" width="11.25" style="43" customWidth="1"/>
    <col min="9218" max="9218" width="36" style="43" customWidth="1"/>
    <col min="9219" max="9219" width="18" style="43" customWidth="1"/>
    <col min="9220" max="9220" width="24.375" style="43" customWidth="1"/>
    <col min="9221" max="9221" width="15.125" style="43" customWidth="1"/>
    <col min="9222" max="9472" width="6.75" style="43"/>
    <col min="9473" max="9473" width="11.25" style="43" customWidth="1"/>
    <col min="9474" max="9474" width="36" style="43" customWidth="1"/>
    <col min="9475" max="9475" width="18" style="43" customWidth="1"/>
    <col min="9476" max="9476" width="24.375" style="43" customWidth="1"/>
    <col min="9477" max="9477" width="15.125" style="43" customWidth="1"/>
    <col min="9478" max="9728" width="6.75" style="43"/>
    <col min="9729" max="9729" width="11.25" style="43" customWidth="1"/>
    <col min="9730" max="9730" width="36" style="43" customWidth="1"/>
    <col min="9731" max="9731" width="18" style="43" customWidth="1"/>
    <col min="9732" max="9732" width="24.375" style="43" customWidth="1"/>
    <col min="9733" max="9733" width="15.125" style="43" customWidth="1"/>
    <col min="9734" max="9984" width="6.75" style="43"/>
    <col min="9985" max="9985" width="11.25" style="43" customWidth="1"/>
    <col min="9986" max="9986" width="36" style="43" customWidth="1"/>
    <col min="9987" max="9987" width="18" style="43" customWidth="1"/>
    <col min="9988" max="9988" width="24.375" style="43" customWidth="1"/>
    <col min="9989" max="9989" width="15.125" style="43" customWidth="1"/>
    <col min="9990" max="10240" width="6.75" style="43"/>
    <col min="10241" max="10241" width="11.25" style="43" customWidth="1"/>
    <col min="10242" max="10242" width="36" style="43" customWidth="1"/>
    <col min="10243" max="10243" width="18" style="43" customWidth="1"/>
    <col min="10244" max="10244" width="24.375" style="43" customWidth="1"/>
    <col min="10245" max="10245" width="15.125" style="43" customWidth="1"/>
    <col min="10246" max="10496" width="6.75" style="43"/>
    <col min="10497" max="10497" width="11.25" style="43" customWidth="1"/>
    <col min="10498" max="10498" width="36" style="43" customWidth="1"/>
    <col min="10499" max="10499" width="18" style="43" customWidth="1"/>
    <col min="10500" max="10500" width="24.375" style="43" customWidth="1"/>
    <col min="10501" max="10501" width="15.125" style="43" customWidth="1"/>
    <col min="10502" max="10752" width="6.75" style="43"/>
    <col min="10753" max="10753" width="11.25" style="43" customWidth="1"/>
    <col min="10754" max="10754" width="36" style="43" customWidth="1"/>
    <col min="10755" max="10755" width="18" style="43" customWidth="1"/>
    <col min="10756" max="10756" width="24.375" style="43" customWidth="1"/>
    <col min="10757" max="10757" width="15.125" style="43" customWidth="1"/>
    <col min="10758" max="11008" width="6.75" style="43"/>
    <col min="11009" max="11009" width="11.25" style="43" customWidth="1"/>
    <col min="11010" max="11010" width="36" style="43" customWidth="1"/>
    <col min="11011" max="11011" width="18" style="43" customWidth="1"/>
    <col min="11012" max="11012" width="24.375" style="43" customWidth="1"/>
    <col min="11013" max="11013" width="15.125" style="43" customWidth="1"/>
    <col min="11014" max="11264" width="6.75" style="43"/>
    <col min="11265" max="11265" width="11.25" style="43" customWidth="1"/>
    <col min="11266" max="11266" width="36" style="43" customWidth="1"/>
    <col min="11267" max="11267" width="18" style="43" customWidth="1"/>
    <col min="11268" max="11268" width="24.375" style="43" customWidth="1"/>
    <col min="11269" max="11269" width="15.125" style="43" customWidth="1"/>
    <col min="11270" max="11520" width="6.75" style="43"/>
    <col min="11521" max="11521" width="11.25" style="43" customWidth="1"/>
    <col min="11522" max="11522" width="36" style="43" customWidth="1"/>
    <col min="11523" max="11523" width="18" style="43" customWidth="1"/>
    <col min="11524" max="11524" width="24.375" style="43" customWidth="1"/>
    <col min="11525" max="11525" width="15.125" style="43" customWidth="1"/>
    <col min="11526" max="11776" width="6.75" style="43"/>
    <col min="11777" max="11777" width="11.25" style="43" customWidth="1"/>
    <col min="11778" max="11778" width="36" style="43" customWidth="1"/>
    <col min="11779" max="11779" width="18" style="43" customWidth="1"/>
    <col min="11780" max="11780" width="24.375" style="43" customWidth="1"/>
    <col min="11781" max="11781" width="15.125" style="43" customWidth="1"/>
    <col min="11782" max="12032" width="6.75" style="43"/>
    <col min="12033" max="12033" width="11.25" style="43" customWidth="1"/>
    <col min="12034" max="12034" width="36" style="43" customWidth="1"/>
    <col min="12035" max="12035" width="18" style="43" customWidth="1"/>
    <col min="12036" max="12036" width="24.375" style="43" customWidth="1"/>
    <col min="12037" max="12037" width="15.125" style="43" customWidth="1"/>
    <col min="12038" max="12288" width="6.75" style="43"/>
    <col min="12289" max="12289" width="11.25" style="43" customWidth="1"/>
    <col min="12290" max="12290" width="36" style="43" customWidth="1"/>
    <col min="12291" max="12291" width="18" style="43" customWidth="1"/>
    <col min="12292" max="12292" width="24.375" style="43" customWidth="1"/>
    <col min="12293" max="12293" width="15.125" style="43" customWidth="1"/>
    <col min="12294" max="12544" width="6.75" style="43"/>
    <col min="12545" max="12545" width="11.25" style="43" customWidth="1"/>
    <col min="12546" max="12546" width="36" style="43" customWidth="1"/>
    <col min="12547" max="12547" width="18" style="43" customWidth="1"/>
    <col min="12548" max="12548" width="24.375" style="43" customWidth="1"/>
    <col min="12549" max="12549" width="15.125" style="43" customWidth="1"/>
    <col min="12550" max="12800" width="6.75" style="43"/>
    <col min="12801" max="12801" width="11.25" style="43" customWidth="1"/>
    <col min="12802" max="12802" width="36" style="43" customWidth="1"/>
    <col min="12803" max="12803" width="18" style="43" customWidth="1"/>
    <col min="12804" max="12804" width="24.375" style="43" customWidth="1"/>
    <col min="12805" max="12805" width="15.125" style="43" customWidth="1"/>
    <col min="12806" max="13056" width="6.75" style="43"/>
    <col min="13057" max="13057" width="11.25" style="43" customWidth="1"/>
    <col min="13058" max="13058" width="36" style="43" customWidth="1"/>
    <col min="13059" max="13059" width="18" style="43" customWidth="1"/>
    <col min="13060" max="13060" width="24.375" style="43" customWidth="1"/>
    <col min="13061" max="13061" width="15.125" style="43" customWidth="1"/>
    <col min="13062" max="13312" width="6.75" style="43"/>
    <col min="13313" max="13313" width="11.25" style="43" customWidth="1"/>
    <col min="13314" max="13314" width="36" style="43" customWidth="1"/>
    <col min="13315" max="13315" width="18" style="43" customWidth="1"/>
    <col min="13316" max="13316" width="24.375" style="43" customWidth="1"/>
    <col min="13317" max="13317" width="15.125" style="43" customWidth="1"/>
    <col min="13318" max="13568" width="6.75" style="43"/>
    <col min="13569" max="13569" width="11.25" style="43" customWidth="1"/>
    <col min="13570" max="13570" width="36" style="43" customWidth="1"/>
    <col min="13571" max="13571" width="18" style="43" customWidth="1"/>
    <col min="13572" max="13572" width="24.375" style="43" customWidth="1"/>
    <col min="13573" max="13573" width="15.125" style="43" customWidth="1"/>
    <col min="13574" max="13824" width="6.75" style="43"/>
    <col min="13825" max="13825" width="11.25" style="43" customWidth="1"/>
    <col min="13826" max="13826" width="36" style="43" customWidth="1"/>
    <col min="13827" max="13827" width="18" style="43" customWidth="1"/>
    <col min="13828" max="13828" width="24.375" style="43" customWidth="1"/>
    <col min="13829" max="13829" width="15.125" style="43" customWidth="1"/>
    <col min="13830" max="14080" width="6.75" style="43"/>
    <col min="14081" max="14081" width="11.25" style="43" customWidth="1"/>
    <col min="14082" max="14082" width="36" style="43" customWidth="1"/>
    <col min="14083" max="14083" width="18" style="43" customWidth="1"/>
    <col min="14084" max="14084" width="24.375" style="43" customWidth="1"/>
    <col min="14085" max="14085" width="15.125" style="43" customWidth="1"/>
    <col min="14086" max="14336" width="6.75" style="43"/>
    <col min="14337" max="14337" width="11.25" style="43" customWidth="1"/>
    <col min="14338" max="14338" width="36" style="43" customWidth="1"/>
    <col min="14339" max="14339" width="18" style="43" customWidth="1"/>
    <col min="14340" max="14340" width="24.375" style="43" customWidth="1"/>
    <col min="14341" max="14341" width="15.125" style="43" customWidth="1"/>
    <col min="14342" max="14592" width="6.75" style="43"/>
    <col min="14593" max="14593" width="11.25" style="43" customWidth="1"/>
    <col min="14594" max="14594" width="36" style="43" customWidth="1"/>
    <col min="14595" max="14595" width="18" style="43" customWidth="1"/>
    <col min="14596" max="14596" width="24.375" style="43" customWidth="1"/>
    <col min="14597" max="14597" width="15.125" style="43" customWidth="1"/>
    <col min="14598" max="14848" width="6.75" style="43"/>
    <col min="14849" max="14849" width="11.25" style="43" customWidth="1"/>
    <col min="14850" max="14850" width="36" style="43" customWidth="1"/>
    <col min="14851" max="14851" width="18" style="43" customWidth="1"/>
    <col min="14852" max="14852" width="24.375" style="43" customWidth="1"/>
    <col min="14853" max="14853" width="15.125" style="43" customWidth="1"/>
    <col min="14854" max="15104" width="6.75" style="43"/>
    <col min="15105" max="15105" width="11.25" style="43" customWidth="1"/>
    <col min="15106" max="15106" width="36" style="43" customWidth="1"/>
    <col min="15107" max="15107" width="18" style="43" customWidth="1"/>
    <col min="15108" max="15108" width="24.375" style="43" customWidth="1"/>
    <col min="15109" max="15109" width="15.125" style="43" customWidth="1"/>
    <col min="15110" max="15360" width="6.75" style="43"/>
    <col min="15361" max="15361" width="11.25" style="43" customWidth="1"/>
    <col min="15362" max="15362" width="36" style="43" customWidth="1"/>
    <col min="15363" max="15363" width="18" style="43" customWidth="1"/>
    <col min="15364" max="15364" width="24.375" style="43" customWidth="1"/>
    <col min="15365" max="15365" width="15.125" style="43" customWidth="1"/>
    <col min="15366" max="15616" width="6.75" style="43"/>
    <col min="15617" max="15617" width="11.25" style="43" customWidth="1"/>
    <col min="15618" max="15618" width="36" style="43" customWidth="1"/>
    <col min="15619" max="15619" width="18" style="43" customWidth="1"/>
    <col min="15620" max="15620" width="24.375" style="43" customWidth="1"/>
    <col min="15621" max="15621" width="15.125" style="43" customWidth="1"/>
    <col min="15622" max="15872" width="6.75" style="43"/>
    <col min="15873" max="15873" width="11.25" style="43" customWidth="1"/>
    <col min="15874" max="15874" width="36" style="43" customWidth="1"/>
    <col min="15875" max="15875" width="18" style="43" customWidth="1"/>
    <col min="15876" max="15876" width="24.375" style="43" customWidth="1"/>
    <col min="15877" max="15877" width="15.125" style="43" customWidth="1"/>
    <col min="15878" max="16128" width="6.75" style="43"/>
    <col min="16129" max="16129" width="11.25" style="43" customWidth="1"/>
    <col min="16130" max="16130" width="36" style="43" customWidth="1"/>
    <col min="16131" max="16131" width="18" style="43" customWidth="1"/>
    <col min="16132" max="16132" width="24.375" style="43" customWidth="1"/>
    <col min="16133" max="16133" width="15.125" style="43" customWidth="1"/>
    <col min="16134" max="16384" width="6.75" style="43"/>
  </cols>
  <sheetData>
    <row r="1" customHeight="1" spans="1:5">
      <c r="A1" s="44" t="s">
        <v>0</v>
      </c>
      <c r="B1" s="44"/>
      <c r="C1" s="44"/>
      <c r="D1" s="44"/>
      <c r="E1" s="44"/>
    </row>
    <row r="2" s="42" customFormat="1" ht="31.5" customHeight="1" spans="1:5">
      <c r="A2" s="45"/>
      <c r="B2" s="46" t="s">
        <v>1</v>
      </c>
      <c r="C2" s="46" t="s">
        <v>2</v>
      </c>
      <c r="D2" s="47" t="s">
        <v>3</v>
      </c>
      <c r="E2" s="48" t="s">
        <v>4</v>
      </c>
    </row>
    <row r="3" s="42" customFormat="1" ht="22.5" customHeight="1" spans="1:5">
      <c r="A3" s="49" t="s">
        <v>5</v>
      </c>
      <c r="B3" s="50" t="s">
        <v>6</v>
      </c>
      <c r="C3" s="51" t="s">
        <v>7</v>
      </c>
      <c r="D3" s="52" t="s">
        <v>8</v>
      </c>
      <c r="E3" s="53" t="s">
        <v>9</v>
      </c>
    </row>
    <row r="4" s="42" customFormat="1" ht="33.75" customHeight="1" spans="1:5">
      <c r="A4" s="49" t="s">
        <v>10</v>
      </c>
      <c r="B4" s="50" t="s">
        <v>11</v>
      </c>
      <c r="C4" s="51" t="s">
        <v>7</v>
      </c>
      <c r="D4" s="54" t="s">
        <v>12</v>
      </c>
      <c r="E4" s="55"/>
    </row>
    <row r="5" s="42" customFormat="1" ht="22.5" customHeight="1" spans="1:5">
      <c r="A5" s="49" t="s">
        <v>13</v>
      </c>
      <c r="B5" s="50" t="s">
        <v>14</v>
      </c>
      <c r="C5" s="51" t="s">
        <v>7</v>
      </c>
      <c r="D5" s="52" t="s">
        <v>15</v>
      </c>
      <c r="E5" s="55"/>
    </row>
    <row r="6" s="42" customFormat="1" ht="22.5" customHeight="1" spans="1:5">
      <c r="A6" s="49" t="s">
        <v>16</v>
      </c>
      <c r="B6" s="50" t="s">
        <v>17</v>
      </c>
      <c r="C6" s="51" t="s">
        <v>7</v>
      </c>
      <c r="D6" s="52" t="s">
        <v>18</v>
      </c>
      <c r="E6" s="55"/>
    </row>
    <row r="7" s="42" customFormat="1" ht="26.25" customHeight="1" spans="1:5">
      <c r="A7" s="49" t="s">
        <v>19</v>
      </c>
      <c r="B7" s="50" t="s">
        <v>20</v>
      </c>
      <c r="C7" s="51" t="s">
        <v>21</v>
      </c>
      <c r="D7" s="56" t="s">
        <v>22</v>
      </c>
      <c r="E7" s="55"/>
    </row>
    <row r="8" s="42" customFormat="1" ht="33.75" customHeight="1" spans="1:5">
      <c r="A8" s="49"/>
      <c r="B8" s="50" t="s">
        <v>23</v>
      </c>
      <c r="C8" s="51" t="s">
        <v>24</v>
      </c>
      <c r="D8" s="54"/>
      <c r="E8" s="55"/>
    </row>
    <row r="9" s="42" customFormat="1" ht="22.5" customHeight="1" spans="1:5">
      <c r="A9" s="49" t="s">
        <v>25</v>
      </c>
      <c r="B9" s="50" t="s">
        <v>26</v>
      </c>
      <c r="C9" s="51" t="s">
        <v>7</v>
      </c>
      <c r="D9" s="52" t="s">
        <v>27</v>
      </c>
      <c r="E9" s="57"/>
    </row>
    <row r="10" s="43" customFormat="1" ht="14.1" customHeight="1" spans="1:5">
      <c r="A10" s="58"/>
      <c r="B10" s="58"/>
      <c r="C10" s="58"/>
      <c r="D10" s="58"/>
      <c r="E10" s="58"/>
    </row>
  </sheetData>
  <mergeCells count="5">
    <mergeCell ref="A1:E1"/>
    <mergeCell ref="A10:E10"/>
    <mergeCell ref="A7:A8"/>
    <mergeCell ref="D7:D8"/>
    <mergeCell ref="E3:E9"/>
  </mergeCells>
  <printOptions horizontalCentered="1"/>
  <pageMargins left="0.197197555557011" right="0.197197555557011" top="0.590898342958586" bottom="0.590898342958586" header="0.499937478012926" footer="0.499937478012926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148"/>
  <sheetViews>
    <sheetView tabSelected="1" topLeftCell="A2" workbookViewId="0">
      <selection activeCell="J124" sqref="J124"/>
    </sheetView>
  </sheetViews>
  <sheetFormatPr defaultColWidth="9" defaultRowHeight="14.25"/>
  <cols>
    <col min="1" max="1" width="33" customWidth="1"/>
    <col min="3" max="3" width="13.25" customWidth="1"/>
    <col min="4" max="4" width="23.6416666666667" customWidth="1"/>
    <col min="5" max="33" width="8.625" customWidth="1"/>
    <col min="34" max="34" width="25" customWidth="1"/>
    <col min="35" max="35" width="21.625" customWidth="1"/>
  </cols>
  <sheetData>
    <row r="1" ht="20.25" customHeight="1" spans="1:31">
      <c r="A1" s="2" t="s">
        <v>28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</row>
    <row r="2" ht="20.25" customHeight="1" spans="1:1">
      <c r="A2" s="2"/>
    </row>
    <row r="3" spans="1:34">
      <c r="A3" s="3"/>
      <c r="B3" s="4"/>
      <c r="C3" s="5" t="s">
        <v>29</v>
      </c>
      <c r="D3" s="5" t="s">
        <v>30</v>
      </c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</row>
    <row r="4" ht="14.1" customHeight="1" spans="1:34">
      <c r="A4" s="3"/>
      <c r="B4" s="4"/>
      <c r="C4" s="5" t="s">
        <v>31</v>
      </c>
      <c r="D4" s="5" t="s">
        <v>32</v>
      </c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  <c r="AD4" s="5"/>
      <c r="AE4" s="5"/>
      <c r="AF4" s="5"/>
      <c r="AG4" s="5"/>
      <c r="AH4" s="5"/>
    </row>
    <row r="5" ht="14.1" customHeight="1" spans="1:34">
      <c r="A5" s="3"/>
      <c r="B5" s="4"/>
      <c r="C5" s="5" t="s">
        <v>33</v>
      </c>
      <c r="D5" s="5" t="s">
        <v>34</v>
      </c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</row>
    <row r="6" ht="15" customHeight="1" spans="1:34">
      <c r="A6" s="6" t="s">
        <v>35</v>
      </c>
      <c r="B6" s="7"/>
      <c r="C6" s="8" t="s">
        <v>36</v>
      </c>
      <c r="D6" s="9">
        <v>45444</v>
      </c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29"/>
      <c r="AG6" s="29"/>
      <c r="AH6" s="29"/>
    </row>
    <row r="7" ht="15" customHeight="1" spans="1:31">
      <c r="A7" s="10" t="s">
        <v>37</v>
      </c>
      <c r="B7" s="11" t="s">
        <v>38</v>
      </c>
      <c r="C7" s="12" t="s">
        <v>39</v>
      </c>
      <c r="D7" s="13" t="s">
        <v>40</v>
      </c>
      <c r="E7" s="14" t="s">
        <v>41</v>
      </c>
      <c r="F7" s="14" t="s">
        <v>42</v>
      </c>
      <c r="G7" s="14" t="s">
        <v>43</v>
      </c>
      <c r="H7" s="14" t="s">
        <v>44</v>
      </c>
      <c r="I7" s="14" t="s">
        <v>45</v>
      </c>
      <c r="J7" s="14" t="s">
        <v>46</v>
      </c>
      <c r="K7" s="14" t="s">
        <v>47</v>
      </c>
      <c r="L7" s="14" t="s">
        <v>48</v>
      </c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  <c r="AC7" s="27"/>
      <c r="AD7" s="27"/>
      <c r="AE7" s="27"/>
    </row>
    <row r="8" ht="15" customHeight="1" spans="1:31">
      <c r="A8" s="15" t="s">
        <v>49</v>
      </c>
      <c r="B8" s="16" t="s">
        <v>50</v>
      </c>
      <c r="C8" s="17" t="s">
        <v>51</v>
      </c>
      <c r="D8" s="18">
        <v>1</v>
      </c>
      <c r="E8" s="19"/>
      <c r="F8" s="19"/>
      <c r="G8" s="19"/>
      <c r="H8" s="19"/>
      <c r="I8" s="19"/>
      <c r="J8" s="19"/>
      <c r="K8" s="19"/>
      <c r="L8" s="19"/>
      <c r="M8" s="28"/>
      <c r="N8" s="28"/>
      <c r="O8" s="28"/>
      <c r="P8" s="28"/>
      <c r="Q8" s="28"/>
      <c r="R8" s="28"/>
      <c r="S8" s="28"/>
      <c r="T8" s="28"/>
      <c r="U8" s="28"/>
      <c r="V8" s="28"/>
      <c r="W8" s="28"/>
      <c r="X8" s="28"/>
      <c r="Y8" s="28"/>
      <c r="Z8" s="28"/>
      <c r="AA8" s="28"/>
      <c r="AB8" s="28"/>
      <c r="AC8" s="28"/>
      <c r="AD8" s="28"/>
      <c r="AE8" s="28"/>
    </row>
    <row r="9" ht="14.1" customHeight="1" spans="1:36">
      <c r="A9" s="20" t="s">
        <v>52</v>
      </c>
      <c r="B9" s="21" t="s">
        <v>53</v>
      </c>
      <c r="C9" s="22" t="s">
        <v>53</v>
      </c>
      <c r="D9" s="23"/>
      <c r="E9" s="19"/>
      <c r="F9" s="19"/>
      <c r="G9" s="19"/>
      <c r="H9" s="19"/>
      <c r="I9" s="19"/>
      <c r="J9" s="19"/>
      <c r="K9" s="19"/>
      <c r="L9" s="19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H9" s="31" t="s">
        <v>54</v>
      </c>
      <c r="AI9" s="32"/>
      <c r="AJ9" s="33"/>
    </row>
    <row r="10" spans="1:36">
      <c r="A10" s="5" t="s">
        <v>55</v>
      </c>
      <c r="B10" s="24" t="s">
        <v>56</v>
      </c>
      <c r="C10" s="22">
        <v>1</v>
      </c>
      <c r="D10" s="18">
        <v>9223</v>
      </c>
      <c r="E10" s="19">
        <v>1833</v>
      </c>
      <c r="F10" s="19">
        <v>1228</v>
      </c>
      <c r="G10" s="19">
        <v>416</v>
      </c>
      <c r="H10" s="19">
        <v>1754</v>
      </c>
      <c r="I10" s="19">
        <v>1176</v>
      </c>
      <c r="J10" s="19">
        <v>542</v>
      </c>
      <c r="K10" s="19">
        <v>1418</v>
      </c>
      <c r="L10" s="19">
        <v>856</v>
      </c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H10" s="31" t="s">
        <v>57</v>
      </c>
      <c r="AI10" s="32" t="s">
        <v>58</v>
      </c>
      <c r="AJ10" s="33" t="e">
        <f>#REF!-D12</f>
        <v>#REF!</v>
      </c>
    </row>
    <row r="11" spans="1:36">
      <c r="A11" s="5" t="s">
        <v>59</v>
      </c>
      <c r="B11" s="24" t="s">
        <v>56</v>
      </c>
      <c r="C11" s="22">
        <v>2</v>
      </c>
      <c r="D11" s="18">
        <v>5254</v>
      </c>
      <c r="E11" s="19">
        <v>968</v>
      </c>
      <c r="F11" s="19">
        <v>653</v>
      </c>
      <c r="G11" s="19">
        <v>273</v>
      </c>
      <c r="H11" s="19">
        <v>904</v>
      </c>
      <c r="I11" s="19">
        <v>762</v>
      </c>
      <c r="J11" s="19">
        <v>336</v>
      </c>
      <c r="K11" s="19">
        <v>859</v>
      </c>
      <c r="L11" s="19">
        <v>499</v>
      </c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H11" s="31" t="s">
        <v>60</v>
      </c>
      <c r="AI11" s="32" t="s">
        <v>61</v>
      </c>
      <c r="AJ11" s="33" t="e">
        <f>#REF!-D13</f>
        <v>#REF!</v>
      </c>
    </row>
    <row r="12" ht="14.1" customHeight="1" spans="1:36">
      <c r="A12" s="5" t="s">
        <v>62</v>
      </c>
      <c r="B12" s="24" t="s">
        <v>56</v>
      </c>
      <c r="C12" s="22">
        <v>3</v>
      </c>
      <c r="D12" s="18">
        <v>5359</v>
      </c>
      <c r="E12" s="19">
        <v>957</v>
      </c>
      <c r="F12" s="19">
        <v>776</v>
      </c>
      <c r="G12" s="19">
        <v>331</v>
      </c>
      <c r="H12" s="19">
        <v>987</v>
      </c>
      <c r="I12" s="19">
        <v>765</v>
      </c>
      <c r="J12" s="19">
        <v>275</v>
      </c>
      <c r="K12" s="19">
        <v>897</v>
      </c>
      <c r="L12" s="19">
        <v>371</v>
      </c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H12" s="31" t="s">
        <v>63</v>
      </c>
      <c r="AI12" s="32" t="s">
        <v>64</v>
      </c>
      <c r="AJ12" s="33">
        <f>D13-D19</f>
        <v>2992</v>
      </c>
    </row>
    <row r="13" ht="14.1" customHeight="1" spans="1:36">
      <c r="A13" s="5" t="s">
        <v>65</v>
      </c>
      <c r="B13" s="24" t="s">
        <v>56</v>
      </c>
      <c r="C13" s="22">
        <v>4</v>
      </c>
      <c r="D13" s="18">
        <v>5124</v>
      </c>
      <c r="E13" s="19">
        <v>929</v>
      </c>
      <c r="F13" s="19">
        <v>750</v>
      </c>
      <c r="G13" s="19">
        <v>307</v>
      </c>
      <c r="H13" s="19">
        <v>954</v>
      </c>
      <c r="I13" s="19">
        <v>676</v>
      </c>
      <c r="J13" s="19">
        <v>266</v>
      </c>
      <c r="K13" s="19">
        <v>885</v>
      </c>
      <c r="L13" s="19">
        <v>357</v>
      </c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H13" s="31" t="s">
        <v>66</v>
      </c>
      <c r="AI13" s="32" t="s">
        <v>67</v>
      </c>
      <c r="AJ13" s="33">
        <f>D19-D22-D23-D24</f>
        <v>0</v>
      </c>
    </row>
    <row r="14" ht="14.1" customHeight="1" spans="1:36">
      <c r="A14" s="5" t="s">
        <v>68</v>
      </c>
      <c r="B14" s="24" t="s">
        <v>53</v>
      </c>
      <c r="C14" s="22" t="s">
        <v>53</v>
      </c>
      <c r="D14" s="18"/>
      <c r="E14" s="19"/>
      <c r="F14" s="19"/>
      <c r="G14" s="19"/>
      <c r="H14" s="25"/>
      <c r="I14" s="19"/>
      <c r="J14" s="19"/>
      <c r="K14" s="19"/>
      <c r="L14" s="19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H14" s="31" t="s">
        <v>69</v>
      </c>
      <c r="AI14" s="32" t="s">
        <v>70</v>
      </c>
      <c r="AJ14" s="33">
        <f>D19-D26-D27-D28</f>
        <v>0</v>
      </c>
    </row>
    <row r="15" ht="14.1" customHeight="1" spans="1:36">
      <c r="A15" s="5" t="s">
        <v>71</v>
      </c>
      <c r="B15" s="24" t="s">
        <v>56</v>
      </c>
      <c r="C15" s="22">
        <v>5</v>
      </c>
      <c r="D15" s="18">
        <v>3027</v>
      </c>
      <c r="E15" s="19">
        <v>513</v>
      </c>
      <c r="F15" s="19">
        <v>488</v>
      </c>
      <c r="G15" s="19">
        <v>173</v>
      </c>
      <c r="H15" s="19">
        <v>540</v>
      </c>
      <c r="I15" s="19">
        <v>448</v>
      </c>
      <c r="J15" s="19">
        <v>133</v>
      </c>
      <c r="K15" s="19">
        <v>497</v>
      </c>
      <c r="L15" s="19">
        <v>235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H15" s="31" t="s">
        <v>72</v>
      </c>
      <c r="AI15" s="32" t="s">
        <v>73</v>
      </c>
      <c r="AJ15" s="33">
        <f>D19-D30-D31-D32-D33</f>
        <v>0</v>
      </c>
    </row>
    <row r="16" ht="14.1" customHeight="1" spans="1:36">
      <c r="A16" s="5" t="s">
        <v>74</v>
      </c>
      <c r="B16" s="24" t="s">
        <v>56</v>
      </c>
      <c r="C16" s="22">
        <v>6</v>
      </c>
      <c r="D16" s="18">
        <f>D15-D17</f>
        <v>1999</v>
      </c>
      <c r="E16" s="18">
        <f t="shared" ref="E16:L16" si="0">E15-E17</f>
        <v>277</v>
      </c>
      <c r="F16" s="18">
        <f t="shared" si="0"/>
        <v>244</v>
      </c>
      <c r="G16" s="18">
        <f t="shared" si="0"/>
        <v>62</v>
      </c>
      <c r="H16" s="18">
        <f t="shared" si="0"/>
        <v>518</v>
      </c>
      <c r="I16" s="18">
        <f t="shared" si="0"/>
        <v>312</v>
      </c>
      <c r="J16" s="18">
        <f t="shared" si="0"/>
        <v>67</v>
      </c>
      <c r="K16" s="18">
        <f t="shared" si="0"/>
        <v>318</v>
      </c>
      <c r="L16" s="18">
        <f t="shared" si="0"/>
        <v>201</v>
      </c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H16" s="31" t="s">
        <v>75</v>
      </c>
      <c r="AI16" s="32" t="s">
        <v>76</v>
      </c>
      <c r="AJ16" s="33">
        <f>D19-D35-D36-D37</f>
        <v>0</v>
      </c>
    </row>
    <row r="17" ht="14.1" customHeight="1" spans="1:36">
      <c r="A17" s="5" t="s">
        <v>77</v>
      </c>
      <c r="B17" s="24" t="s">
        <v>56</v>
      </c>
      <c r="C17" s="22">
        <v>7</v>
      </c>
      <c r="D17" s="18">
        <v>1028</v>
      </c>
      <c r="E17" s="19">
        <v>236</v>
      </c>
      <c r="F17" s="19">
        <v>244</v>
      </c>
      <c r="G17" s="19">
        <v>111</v>
      </c>
      <c r="H17" s="19">
        <v>22</v>
      </c>
      <c r="I17" s="19">
        <v>136</v>
      </c>
      <c r="J17" s="19">
        <v>66</v>
      </c>
      <c r="K17" s="19">
        <v>179</v>
      </c>
      <c r="L17" s="19">
        <v>34</v>
      </c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H17" s="31" t="s">
        <v>78</v>
      </c>
      <c r="AI17" s="32" t="s">
        <v>79</v>
      </c>
      <c r="AJ17" s="33">
        <f>D19-D39-D40-D45-D46-D47</f>
        <v>0</v>
      </c>
    </row>
    <row r="18" ht="14.1" customHeight="1" spans="1:36">
      <c r="A18" s="5" t="s">
        <v>80</v>
      </c>
      <c r="B18" s="24" t="s">
        <v>53</v>
      </c>
      <c r="C18" s="22" t="s">
        <v>53</v>
      </c>
      <c r="D18" s="18"/>
      <c r="E18" s="19"/>
      <c r="F18" s="19"/>
      <c r="G18" s="19"/>
      <c r="H18" s="19"/>
      <c r="I18" s="19"/>
      <c r="J18" s="19"/>
      <c r="K18" s="19"/>
      <c r="L18" s="19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H18" s="31" t="s">
        <v>81</v>
      </c>
      <c r="AI18" s="32" t="s">
        <v>82</v>
      </c>
      <c r="AJ18" s="33">
        <f>D19-D46-D47-D49-D55-D56-D57</f>
        <v>0</v>
      </c>
    </row>
    <row r="19" ht="14.1" customHeight="1" spans="1:36">
      <c r="A19" s="5" t="s">
        <v>83</v>
      </c>
      <c r="B19" s="24" t="s">
        <v>56</v>
      </c>
      <c r="C19" s="22">
        <v>8</v>
      </c>
      <c r="D19" s="18">
        <v>2132</v>
      </c>
      <c r="E19" s="19">
        <v>424</v>
      </c>
      <c r="F19" s="19">
        <v>266</v>
      </c>
      <c r="G19" s="19">
        <v>134</v>
      </c>
      <c r="H19" s="19">
        <v>410</v>
      </c>
      <c r="I19" s="19">
        <v>226</v>
      </c>
      <c r="J19" s="19">
        <v>144</v>
      </c>
      <c r="K19" s="19">
        <v>406</v>
      </c>
      <c r="L19" s="19">
        <v>122</v>
      </c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H19" s="31" t="s">
        <v>84</v>
      </c>
      <c r="AI19" s="32" t="s">
        <v>85</v>
      </c>
      <c r="AJ19" s="33">
        <f>D55-D39-D40</f>
        <v>23</v>
      </c>
    </row>
    <row r="20" spans="1:36">
      <c r="A20" s="5" t="s">
        <v>59</v>
      </c>
      <c r="B20" s="24" t="s">
        <v>56</v>
      </c>
      <c r="C20" s="22">
        <v>9</v>
      </c>
      <c r="D20" s="18">
        <v>1555</v>
      </c>
      <c r="E20" s="19">
        <v>312</v>
      </c>
      <c r="F20" s="19">
        <v>179</v>
      </c>
      <c r="G20" s="19">
        <v>82</v>
      </c>
      <c r="H20" s="19">
        <v>348</v>
      </c>
      <c r="I20" s="19">
        <v>147</v>
      </c>
      <c r="J20" s="19">
        <v>91</v>
      </c>
      <c r="K20" s="19">
        <v>317</v>
      </c>
      <c r="L20" s="19">
        <v>79</v>
      </c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H20" s="31" t="s">
        <v>86</v>
      </c>
      <c r="AI20" s="32" t="s">
        <v>87</v>
      </c>
      <c r="AJ20" s="33">
        <f>D19-D59-D60-D63</f>
        <v>0</v>
      </c>
    </row>
    <row r="21" ht="14.1" customHeight="1" spans="1:36">
      <c r="A21" s="5" t="s">
        <v>88</v>
      </c>
      <c r="B21" s="24" t="s">
        <v>53</v>
      </c>
      <c r="C21" s="22" t="s">
        <v>53</v>
      </c>
      <c r="D21" s="18"/>
      <c r="E21" s="19"/>
      <c r="F21" s="19"/>
      <c r="G21" s="19"/>
      <c r="H21" s="19"/>
      <c r="I21" s="19"/>
      <c r="J21" s="19"/>
      <c r="K21" s="19"/>
      <c r="L21" s="19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H21" s="31" t="s">
        <v>89</v>
      </c>
      <c r="AI21" s="32" t="s">
        <v>90</v>
      </c>
      <c r="AJ21" s="33">
        <f>D19-D65-D66-D67</f>
        <v>0</v>
      </c>
    </row>
    <row r="22" spans="1:36">
      <c r="A22" s="5" t="s">
        <v>91</v>
      </c>
      <c r="B22" s="24" t="s">
        <v>56</v>
      </c>
      <c r="C22" s="22">
        <v>10</v>
      </c>
      <c r="D22" s="18">
        <v>224</v>
      </c>
      <c r="E22" s="19">
        <v>24</v>
      </c>
      <c r="F22" s="19">
        <v>13</v>
      </c>
      <c r="G22" s="19">
        <v>16</v>
      </c>
      <c r="H22" s="19">
        <v>12</v>
      </c>
      <c r="I22" s="19">
        <v>34</v>
      </c>
      <c r="J22" s="19">
        <v>28</v>
      </c>
      <c r="K22" s="19">
        <v>41</v>
      </c>
      <c r="L22" s="19">
        <v>56</v>
      </c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H22" s="31" t="s">
        <v>92</v>
      </c>
      <c r="AI22" s="32" t="s">
        <v>93</v>
      </c>
      <c r="AJ22" s="33">
        <f>D19-D74-D75-D76-D77-D78</f>
        <v>0</v>
      </c>
    </row>
    <row r="23" spans="1:36">
      <c r="A23" s="5" t="s">
        <v>94</v>
      </c>
      <c r="B23" s="24" t="s">
        <v>56</v>
      </c>
      <c r="C23" s="22">
        <v>11</v>
      </c>
      <c r="D23" s="18">
        <f>D19-D22-D24</f>
        <v>1278</v>
      </c>
      <c r="E23" s="18">
        <f t="shared" ref="E23:L23" si="1">E19-E22-E24</f>
        <v>304</v>
      </c>
      <c r="F23" s="18">
        <f t="shared" si="1"/>
        <v>171</v>
      </c>
      <c r="G23" s="18">
        <f t="shared" si="1"/>
        <v>76</v>
      </c>
      <c r="H23" s="18">
        <f t="shared" si="1"/>
        <v>226</v>
      </c>
      <c r="I23" s="18">
        <f t="shared" si="1"/>
        <v>127</v>
      </c>
      <c r="J23" s="18">
        <f t="shared" si="1"/>
        <v>76</v>
      </c>
      <c r="K23" s="18">
        <f t="shared" si="1"/>
        <v>271</v>
      </c>
      <c r="L23" s="18">
        <f t="shared" si="1"/>
        <v>27</v>
      </c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H23" s="31" t="s">
        <v>95</v>
      </c>
      <c r="AI23" s="32" t="s">
        <v>96</v>
      </c>
      <c r="AJ23" s="33">
        <f>D92-D94-D95-D96-D97</f>
        <v>0</v>
      </c>
    </row>
    <row r="24" spans="1:36">
      <c r="A24" s="5" t="s">
        <v>97</v>
      </c>
      <c r="B24" s="24" t="s">
        <v>56</v>
      </c>
      <c r="C24" s="22">
        <v>12</v>
      </c>
      <c r="D24" s="18">
        <v>630</v>
      </c>
      <c r="E24" s="19">
        <v>96</v>
      </c>
      <c r="F24" s="19">
        <v>82</v>
      </c>
      <c r="G24" s="19">
        <v>42</v>
      </c>
      <c r="H24" s="19">
        <v>172</v>
      </c>
      <c r="I24" s="19">
        <v>65</v>
      </c>
      <c r="J24" s="19">
        <v>40</v>
      </c>
      <c r="K24" s="19">
        <v>94</v>
      </c>
      <c r="L24" s="19">
        <v>39</v>
      </c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H24" s="31" t="s">
        <v>98</v>
      </c>
      <c r="AI24" s="32" t="s">
        <v>99</v>
      </c>
      <c r="AJ24" s="33">
        <f>D92-D99-D100-D101</f>
        <v>0</v>
      </c>
    </row>
    <row r="25" ht="14.1" customHeight="1" spans="1:31">
      <c r="A25" s="5" t="s">
        <v>100</v>
      </c>
      <c r="B25" s="24" t="s">
        <v>53</v>
      </c>
      <c r="C25" s="22" t="s">
        <v>53</v>
      </c>
      <c r="D25" s="18"/>
      <c r="E25" s="19"/>
      <c r="F25" s="19"/>
      <c r="G25" s="19"/>
      <c r="H25" s="19"/>
      <c r="I25" s="19"/>
      <c r="J25" s="19"/>
      <c r="K25" s="19"/>
      <c r="L25" s="19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>
      <c r="A26" s="5" t="s">
        <v>101</v>
      </c>
      <c r="B26" s="24" t="s">
        <v>56</v>
      </c>
      <c r="C26" s="22">
        <v>13</v>
      </c>
      <c r="D26" s="18">
        <v>118</v>
      </c>
      <c r="E26" s="19">
        <v>10</v>
      </c>
      <c r="F26" s="19">
        <v>18</v>
      </c>
      <c r="G26" s="19">
        <v>13</v>
      </c>
      <c r="H26" s="19">
        <v>7</v>
      </c>
      <c r="I26" s="19">
        <v>23</v>
      </c>
      <c r="J26" s="19">
        <v>14</v>
      </c>
      <c r="K26" s="19">
        <v>12</v>
      </c>
      <c r="L26" s="19">
        <v>21</v>
      </c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</row>
    <row r="27" spans="1:31">
      <c r="A27" s="5" t="s">
        <v>102</v>
      </c>
      <c r="B27" s="24" t="s">
        <v>56</v>
      </c>
      <c r="C27" s="22">
        <v>14</v>
      </c>
      <c r="D27" s="18">
        <f>D19-D26-D28</f>
        <v>1668</v>
      </c>
      <c r="E27" s="18">
        <f t="shared" ref="E27:L27" si="2">E19-E26-E28</f>
        <v>347</v>
      </c>
      <c r="F27" s="18">
        <f t="shared" si="2"/>
        <v>191</v>
      </c>
      <c r="G27" s="18">
        <f t="shared" si="2"/>
        <v>93</v>
      </c>
      <c r="H27" s="18">
        <f t="shared" si="2"/>
        <v>364</v>
      </c>
      <c r="I27" s="18">
        <f t="shared" si="2"/>
        <v>161</v>
      </c>
      <c r="J27" s="18">
        <f t="shared" si="2"/>
        <v>114</v>
      </c>
      <c r="K27" s="18">
        <f t="shared" si="2"/>
        <v>322</v>
      </c>
      <c r="L27" s="18">
        <f t="shared" si="2"/>
        <v>76</v>
      </c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</row>
    <row r="28" spans="1:31">
      <c r="A28" s="5" t="s">
        <v>103</v>
      </c>
      <c r="B28" s="24" t="s">
        <v>56</v>
      </c>
      <c r="C28" s="22">
        <v>15</v>
      </c>
      <c r="D28" s="18">
        <v>346</v>
      </c>
      <c r="E28" s="19">
        <v>67</v>
      </c>
      <c r="F28" s="19">
        <v>57</v>
      </c>
      <c r="G28" s="19">
        <v>28</v>
      </c>
      <c r="H28" s="19">
        <v>39</v>
      </c>
      <c r="I28" s="19">
        <v>42</v>
      </c>
      <c r="J28" s="19">
        <v>16</v>
      </c>
      <c r="K28" s="19">
        <v>72</v>
      </c>
      <c r="L28" s="19">
        <v>25</v>
      </c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</row>
    <row r="29" ht="14.1" customHeight="1" spans="1:31">
      <c r="A29" s="5" t="s">
        <v>104</v>
      </c>
      <c r="B29" s="24" t="s">
        <v>53</v>
      </c>
      <c r="C29" s="22" t="s">
        <v>53</v>
      </c>
      <c r="D29" s="18"/>
      <c r="E29" s="19"/>
      <c r="F29" s="19"/>
      <c r="G29" s="19"/>
      <c r="H29" s="19"/>
      <c r="I29" s="19"/>
      <c r="J29" s="19"/>
      <c r="K29" s="19"/>
      <c r="L29" s="19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</row>
    <row r="30" ht="14.1" customHeight="1" spans="1:31">
      <c r="A30" s="5" t="s">
        <v>105</v>
      </c>
      <c r="B30" s="24" t="s">
        <v>56</v>
      </c>
      <c r="C30" s="22">
        <v>16</v>
      </c>
      <c r="D30" s="18">
        <v>159</v>
      </c>
      <c r="E30" s="19">
        <v>23</v>
      </c>
      <c r="F30" s="19">
        <v>22</v>
      </c>
      <c r="G30" s="19">
        <v>11</v>
      </c>
      <c r="H30" s="19">
        <v>33</v>
      </c>
      <c r="I30" s="19">
        <v>24</v>
      </c>
      <c r="J30" s="19">
        <v>5</v>
      </c>
      <c r="K30" s="19">
        <v>32</v>
      </c>
      <c r="L30" s="19">
        <v>9</v>
      </c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</row>
    <row r="31" ht="14.1" customHeight="1" spans="1:31">
      <c r="A31" s="5" t="s">
        <v>106</v>
      </c>
      <c r="B31" s="24" t="s">
        <v>56</v>
      </c>
      <c r="C31" s="22">
        <v>17</v>
      </c>
      <c r="D31" s="18">
        <v>153</v>
      </c>
      <c r="E31" s="19">
        <v>32</v>
      </c>
      <c r="F31" s="19">
        <v>17</v>
      </c>
      <c r="G31" s="19">
        <v>6</v>
      </c>
      <c r="H31" s="19">
        <v>8</v>
      </c>
      <c r="I31" s="19">
        <v>15</v>
      </c>
      <c r="J31" s="19">
        <v>13</v>
      </c>
      <c r="K31" s="19">
        <v>23</v>
      </c>
      <c r="L31" s="19">
        <v>39</v>
      </c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</row>
    <row r="32" spans="1:31">
      <c r="A32" s="5" t="s">
        <v>107</v>
      </c>
      <c r="B32" s="24" t="s">
        <v>56</v>
      </c>
      <c r="C32" s="22">
        <v>18</v>
      </c>
      <c r="D32" s="18">
        <v>511</v>
      </c>
      <c r="E32" s="19">
        <v>51</v>
      </c>
      <c r="F32" s="19">
        <v>104</v>
      </c>
      <c r="G32" s="19">
        <v>33</v>
      </c>
      <c r="H32" s="19">
        <v>30</v>
      </c>
      <c r="I32" s="19">
        <v>115</v>
      </c>
      <c r="J32" s="19">
        <v>47</v>
      </c>
      <c r="K32" s="19">
        <v>118</v>
      </c>
      <c r="L32" s="19">
        <v>13</v>
      </c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  <c r="AD32" s="5"/>
      <c r="AE32" s="5"/>
    </row>
    <row r="33" ht="14.1" customHeight="1" spans="1:31">
      <c r="A33" s="5" t="s">
        <v>108</v>
      </c>
      <c r="B33" s="24" t="s">
        <v>56</v>
      </c>
      <c r="C33" s="22">
        <v>19</v>
      </c>
      <c r="D33" s="18">
        <f>D19-D30-D31-D32</f>
        <v>1309</v>
      </c>
      <c r="E33" s="18">
        <f t="shared" ref="E33:L33" si="3">E19-E30-E31-E32</f>
        <v>318</v>
      </c>
      <c r="F33" s="18">
        <f t="shared" si="3"/>
        <v>123</v>
      </c>
      <c r="G33" s="18">
        <f t="shared" si="3"/>
        <v>84</v>
      </c>
      <c r="H33" s="18">
        <f t="shared" si="3"/>
        <v>339</v>
      </c>
      <c r="I33" s="18">
        <f t="shared" si="3"/>
        <v>72</v>
      </c>
      <c r="J33" s="18">
        <f t="shared" si="3"/>
        <v>79</v>
      </c>
      <c r="K33" s="18">
        <f t="shared" si="3"/>
        <v>233</v>
      </c>
      <c r="L33" s="18">
        <f t="shared" si="3"/>
        <v>61</v>
      </c>
      <c r="M33" s="5"/>
      <c r="N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</row>
    <row r="34" ht="14.1" customHeight="1" spans="1:31">
      <c r="A34" s="5" t="s">
        <v>109</v>
      </c>
      <c r="B34" s="24" t="s">
        <v>53</v>
      </c>
      <c r="C34" s="22" t="s">
        <v>53</v>
      </c>
      <c r="D34" s="18"/>
      <c r="E34" s="19"/>
      <c r="F34" s="19"/>
      <c r="G34" s="19"/>
      <c r="H34" s="19"/>
      <c r="I34" s="19"/>
      <c r="J34" s="19"/>
      <c r="K34" s="19"/>
      <c r="L34" s="19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</row>
    <row r="35" ht="14.1" customHeight="1" spans="1:31">
      <c r="A35" s="5" t="s">
        <v>110</v>
      </c>
      <c r="B35" s="24" t="s">
        <v>56</v>
      </c>
      <c r="C35" s="22">
        <v>20</v>
      </c>
      <c r="D35" s="18">
        <v>60</v>
      </c>
      <c r="E35" s="19">
        <v>12</v>
      </c>
      <c r="F35" s="19">
        <v>6</v>
      </c>
      <c r="G35" s="19">
        <v>3</v>
      </c>
      <c r="H35" s="19">
        <v>12</v>
      </c>
      <c r="I35" s="19">
        <v>11</v>
      </c>
      <c r="J35" s="19">
        <v>4</v>
      </c>
      <c r="K35" s="19">
        <v>10</v>
      </c>
      <c r="L35" s="19">
        <v>2</v>
      </c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</row>
    <row r="36" spans="1:31">
      <c r="A36" s="5" t="s">
        <v>111</v>
      </c>
      <c r="B36" s="24" t="s">
        <v>56</v>
      </c>
      <c r="C36" s="22">
        <v>21</v>
      </c>
      <c r="D36" s="18">
        <f>D19-D35-D37</f>
        <v>202</v>
      </c>
      <c r="E36" s="18">
        <f t="shared" ref="E36:L36" si="4">E19-E35-E37</f>
        <v>34</v>
      </c>
      <c r="F36" s="18">
        <f t="shared" si="4"/>
        <v>26</v>
      </c>
      <c r="G36" s="18">
        <f t="shared" si="4"/>
        <v>17</v>
      </c>
      <c r="H36" s="18">
        <f t="shared" si="4"/>
        <v>45</v>
      </c>
      <c r="I36" s="18">
        <f t="shared" si="4"/>
        <v>29</v>
      </c>
      <c r="J36" s="18">
        <f t="shared" si="4"/>
        <v>10</v>
      </c>
      <c r="K36" s="18">
        <f t="shared" si="4"/>
        <v>33</v>
      </c>
      <c r="L36" s="18">
        <f t="shared" si="4"/>
        <v>8</v>
      </c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</row>
    <row r="37" spans="1:31">
      <c r="A37" s="5" t="s">
        <v>112</v>
      </c>
      <c r="B37" s="24" t="s">
        <v>56</v>
      </c>
      <c r="C37" s="22">
        <v>22</v>
      </c>
      <c r="D37" s="18">
        <v>1870</v>
      </c>
      <c r="E37" s="19">
        <v>378</v>
      </c>
      <c r="F37" s="19">
        <v>234</v>
      </c>
      <c r="G37" s="19">
        <v>114</v>
      </c>
      <c r="H37" s="19">
        <v>353</v>
      </c>
      <c r="I37" s="19">
        <v>186</v>
      </c>
      <c r="J37" s="19">
        <v>130</v>
      </c>
      <c r="K37" s="19">
        <v>363</v>
      </c>
      <c r="L37" s="19">
        <v>112</v>
      </c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</row>
    <row r="38" spans="1:31">
      <c r="A38" s="5" t="s">
        <v>113</v>
      </c>
      <c r="B38" s="24" t="s">
        <v>53</v>
      </c>
      <c r="C38" s="22" t="s">
        <v>53</v>
      </c>
      <c r="D38" s="18"/>
      <c r="E38" s="19"/>
      <c r="F38" s="19"/>
      <c r="G38" s="19"/>
      <c r="H38" s="19"/>
      <c r="I38" s="19"/>
      <c r="J38" s="19"/>
      <c r="K38" s="19"/>
      <c r="L38" s="19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</row>
    <row r="39" spans="1:41">
      <c r="A39" s="5" t="s">
        <v>114</v>
      </c>
      <c r="B39" s="24" t="s">
        <v>56</v>
      </c>
      <c r="C39" s="22">
        <v>23</v>
      </c>
      <c r="D39" s="18">
        <v>446</v>
      </c>
      <c r="E39" s="19">
        <v>84</v>
      </c>
      <c r="F39" s="19">
        <v>58</v>
      </c>
      <c r="G39" s="19">
        <v>11</v>
      </c>
      <c r="H39" s="19">
        <v>69</v>
      </c>
      <c r="I39" s="19">
        <v>53</v>
      </c>
      <c r="J39" s="19">
        <v>51</v>
      </c>
      <c r="K39" s="19">
        <v>57</v>
      </c>
      <c r="L39" s="19">
        <v>63</v>
      </c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30"/>
      <c r="AG39" s="30"/>
      <c r="AK39" s="30"/>
      <c r="AL39" s="30"/>
      <c r="AM39" s="30"/>
      <c r="AN39" s="30"/>
      <c r="AO39" s="30"/>
    </row>
    <row r="40" spans="1:36">
      <c r="A40" s="26" t="s">
        <v>115</v>
      </c>
      <c r="B40" s="24" t="s">
        <v>56</v>
      </c>
      <c r="C40" s="22">
        <v>24</v>
      </c>
      <c r="D40" s="18">
        <v>1549</v>
      </c>
      <c r="E40" s="19">
        <v>311</v>
      </c>
      <c r="F40" s="19">
        <v>194</v>
      </c>
      <c r="G40" s="19">
        <v>112</v>
      </c>
      <c r="H40" s="19">
        <v>315</v>
      </c>
      <c r="I40" s="19">
        <v>156</v>
      </c>
      <c r="J40" s="19">
        <v>76</v>
      </c>
      <c r="K40" s="19">
        <v>332</v>
      </c>
      <c r="L40" s="25">
        <v>50</v>
      </c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H40" s="30"/>
      <c r="AI40" s="30"/>
      <c r="AJ40" s="30"/>
    </row>
    <row r="41" spans="1:31">
      <c r="A41" s="26" t="s">
        <v>116</v>
      </c>
      <c r="B41" s="24" t="s">
        <v>56</v>
      </c>
      <c r="C41" s="22">
        <v>25</v>
      </c>
      <c r="D41" s="18">
        <v>724</v>
      </c>
      <c r="E41" s="19">
        <v>167</v>
      </c>
      <c r="F41" s="19">
        <v>122</v>
      </c>
      <c r="G41" s="19">
        <v>67</v>
      </c>
      <c r="H41" s="19">
        <v>136</v>
      </c>
      <c r="I41" s="19">
        <v>104</v>
      </c>
      <c r="J41" s="19">
        <v>28</v>
      </c>
      <c r="K41" s="19">
        <v>58</v>
      </c>
      <c r="L41" s="19">
        <v>42</v>
      </c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</row>
    <row r="42" spans="1:31">
      <c r="A42" s="26" t="s">
        <v>117</v>
      </c>
      <c r="B42" s="24" t="s">
        <v>56</v>
      </c>
      <c r="C42" s="22">
        <v>26</v>
      </c>
      <c r="D42" s="18">
        <v>387</v>
      </c>
      <c r="E42" s="19">
        <v>124</v>
      </c>
      <c r="F42" s="19">
        <v>71</v>
      </c>
      <c r="G42" s="25">
        <v>26</v>
      </c>
      <c r="H42" s="19">
        <v>59</v>
      </c>
      <c r="I42" s="19">
        <v>37</v>
      </c>
      <c r="J42" s="19">
        <v>17</v>
      </c>
      <c r="K42" s="19">
        <v>30</v>
      </c>
      <c r="L42" s="19">
        <v>23</v>
      </c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</row>
    <row r="43" spans="1:31">
      <c r="A43" s="26" t="s">
        <v>118</v>
      </c>
      <c r="B43" s="24" t="s">
        <v>56</v>
      </c>
      <c r="C43" s="22">
        <v>27</v>
      </c>
      <c r="D43" s="18">
        <v>46</v>
      </c>
      <c r="E43" s="19">
        <v>10</v>
      </c>
      <c r="F43" s="19">
        <v>7</v>
      </c>
      <c r="G43" s="19">
        <v>2</v>
      </c>
      <c r="H43" s="19">
        <v>8</v>
      </c>
      <c r="I43" s="19">
        <v>7</v>
      </c>
      <c r="J43" s="19">
        <v>3</v>
      </c>
      <c r="K43" s="19">
        <v>4</v>
      </c>
      <c r="L43" s="19">
        <v>5</v>
      </c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</row>
    <row r="44" spans="1:31">
      <c r="A44" s="26" t="s">
        <v>119</v>
      </c>
      <c r="B44" s="24" t="s">
        <v>56</v>
      </c>
      <c r="C44" s="22">
        <v>28</v>
      </c>
      <c r="D44" s="18">
        <v>25</v>
      </c>
      <c r="E44" s="19">
        <v>6</v>
      </c>
      <c r="F44" s="19">
        <v>4</v>
      </c>
      <c r="G44" s="19">
        <v>1</v>
      </c>
      <c r="H44" s="19">
        <v>3</v>
      </c>
      <c r="I44" s="19">
        <v>5</v>
      </c>
      <c r="J44" s="19">
        <v>1</v>
      </c>
      <c r="K44" s="19">
        <v>2</v>
      </c>
      <c r="L44" s="19">
        <v>3</v>
      </c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</row>
    <row r="45" spans="1:31">
      <c r="A45" s="26" t="s">
        <v>120</v>
      </c>
      <c r="B45" s="24" t="s">
        <v>56</v>
      </c>
      <c r="C45" s="22">
        <v>29</v>
      </c>
      <c r="D45" s="18">
        <f>D19-D39-D40</f>
        <v>137</v>
      </c>
      <c r="E45" s="18">
        <f t="shared" ref="E45:L45" si="5">E19-E39-E40</f>
        <v>29</v>
      </c>
      <c r="F45" s="18">
        <f t="shared" si="5"/>
        <v>14</v>
      </c>
      <c r="G45" s="18">
        <f t="shared" si="5"/>
        <v>11</v>
      </c>
      <c r="H45" s="18">
        <f t="shared" si="5"/>
        <v>26</v>
      </c>
      <c r="I45" s="18">
        <f t="shared" si="5"/>
        <v>17</v>
      </c>
      <c r="J45" s="18">
        <f t="shared" si="5"/>
        <v>17</v>
      </c>
      <c r="K45" s="18">
        <f t="shared" si="5"/>
        <v>17</v>
      </c>
      <c r="L45" s="18">
        <f t="shared" si="5"/>
        <v>9</v>
      </c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  <c r="AD45" s="5"/>
      <c r="AE45" s="5"/>
    </row>
    <row r="46" spans="1:31">
      <c r="A46" s="26" t="s">
        <v>121</v>
      </c>
      <c r="B46" s="24" t="s">
        <v>56</v>
      </c>
      <c r="C46" s="22">
        <v>30</v>
      </c>
      <c r="D46" s="18"/>
      <c r="E46" s="19">
        <v>0</v>
      </c>
      <c r="F46" s="19"/>
      <c r="G46" s="19"/>
      <c r="H46" s="19"/>
      <c r="I46" s="19"/>
      <c r="J46" s="19">
        <v>0</v>
      </c>
      <c r="K46" s="19"/>
      <c r="L46" s="19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</row>
    <row r="47" spans="1:31">
      <c r="A47" s="26" t="s">
        <v>122</v>
      </c>
      <c r="B47" s="24" t="s">
        <v>56</v>
      </c>
      <c r="C47" s="22">
        <v>31</v>
      </c>
      <c r="D47" s="18"/>
      <c r="E47" s="19">
        <v>0</v>
      </c>
      <c r="F47" s="19"/>
      <c r="G47" s="19"/>
      <c r="H47" s="19"/>
      <c r="I47" s="19"/>
      <c r="J47" s="19">
        <v>0</v>
      </c>
      <c r="K47" s="19"/>
      <c r="L47" s="19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</row>
    <row r="48" spans="1:31">
      <c r="A48" s="26" t="s">
        <v>123</v>
      </c>
      <c r="B48" s="24" t="s">
        <v>53</v>
      </c>
      <c r="C48" s="22" t="s">
        <v>53</v>
      </c>
      <c r="D48" s="18"/>
      <c r="E48" s="19"/>
      <c r="F48" s="19"/>
      <c r="G48" s="19"/>
      <c r="H48" s="19"/>
      <c r="I48" s="19"/>
      <c r="J48" s="19"/>
      <c r="K48" s="19"/>
      <c r="L48" s="19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  <c r="AD48" s="5"/>
      <c r="AE48" s="5"/>
    </row>
    <row r="49" spans="1:31">
      <c r="A49" s="26" t="s">
        <v>124</v>
      </c>
      <c r="B49" s="24" t="s">
        <v>56</v>
      </c>
      <c r="C49" s="22">
        <v>32</v>
      </c>
      <c r="D49" s="18">
        <v>100</v>
      </c>
      <c r="E49" s="19">
        <v>16</v>
      </c>
      <c r="F49" s="19">
        <v>10</v>
      </c>
      <c r="G49" s="19">
        <v>8</v>
      </c>
      <c r="H49" s="19">
        <v>20</v>
      </c>
      <c r="I49" s="19">
        <v>11</v>
      </c>
      <c r="J49" s="19">
        <v>12</v>
      </c>
      <c r="K49" s="19">
        <v>15</v>
      </c>
      <c r="L49" s="19">
        <v>8</v>
      </c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  <c r="AD49" s="5"/>
      <c r="AE49" s="5"/>
    </row>
    <row r="50" spans="1:31">
      <c r="A50" s="26" t="s">
        <v>125</v>
      </c>
      <c r="B50" s="24" t="s">
        <v>56</v>
      </c>
      <c r="C50" s="22">
        <v>33</v>
      </c>
      <c r="D50" s="18">
        <v>18</v>
      </c>
      <c r="E50" s="19">
        <v>3</v>
      </c>
      <c r="F50" s="19">
        <v>2</v>
      </c>
      <c r="G50" s="19">
        <v>1</v>
      </c>
      <c r="H50" s="19">
        <v>5</v>
      </c>
      <c r="I50" s="19">
        <v>2</v>
      </c>
      <c r="J50" s="19">
        <v>1</v>
      </c>
      <c r="K50" s="19">
        <v>3</v>
      </c>
      <c r="L50" s="19">
        <v>1</v>
      </c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</row>
    <row r="51" spans="1:31">
      <c r="A51" s="26" t="s">
        <v>126</v>
      </c>
      <c r="B51" s="24" t="s">
        <v>56</v>
      </c>
      <c r="C51" s="22">
        <v>34</v>
      </c>
      <c r="D51" s="18">
        <v>14</v>
      </c>
      <c r="E51" s="19">
        <v>2</v>
      </c>
      <c r="F51" s="19">
        <v>1</v>
      </c>
      <c r="G51" s="19">
        <v>1</v>
      </c>
      <c r="H51" s="19">
        <v>2</v>
      </c>
      <c r="I51" s="19">
        <v>1</v>
      </c>
      <c r="J51" s="19">
        <v>3</v>
      </c>
      <c r="K51" s="19">
        <v>3</v>
      </c>
      <c r="L51" s="19">
        <v>1</v>
      </c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</row>
    <row r="52" spans="1:31">
      <c r="A52" s="26" t="s">
        <v>127</v>
      </c>
      <c r="B52" s="24" t="s">
        <v>56</v>
      </c>
      <c r="C52" s="22">
        <v>35</v>
      </c>
      <c r="D52" s="18">
        <v>30</v>
      </c>
      <c r="E52" s="19">
        <v>5</v>
      </c>
      <c r="F52" s="19">
        <v>3</v>
      </c>
      <c r="G52" s="19">
        <v>2</v>
      </c>
      <c r="H52" s="19">
        <v>6</v>
      </c>
      <c r="I52" s="19">
        <v>4</v>
      </c>
      <c r="J52" s="19">
        <v>3</v>
      </c>
      <c r="K52" s="19">
        <v>4</v>
      </c>
      <c r="L52" s="19">
        <v>3</v>
      </c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</row>
    <row r="53" spans="1:31">
      <c r="A53" s="26" t="s">
        <v>128</v>
      </c>
      <c r="B53" s="24" t="s">
        <v>56</v>
      </c>
      <c r="C53" s="22">
        <v>36</v>
      </c>
      <c r="D53" s="18">
        <v>12</v>
      </c>
      <c r="E53" s="19">
        <v>2</v>
      </c>
      <c r="F53" s="19">
        <v>1</v>
      </c>
      <c r="G53" s="19">
        <v>1</v>
      </c>
      <c r="H53" s="19">
        <v>3</v>
      </c>
      <c r="I53" s="19">
        <v>2</v>
      </c>
      <c r="J53" s="19">
        <v>1</v>
      </c>
      <c r="K53" s="19">
        <v>1</v>
      </c>
      <c r="L53" s="19">
        <v>1</v>
      </c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</row>
    <row r="54" spans="1:31">
      <c r="A54" s="26" t="s">
        <v>129</v>
      </c>
      <c r="B54" s="24" t="s">
        <v>56</v>
      </c>
      <c r="C54" s="22">
        <v>37</v>
      </c>
      <c r="D54" s="18">
        <v>16</v>
      </c>
      <c r="E54" s="19">
        <v>3</v>
      </c>
      <c r="F54" s="19">
        <v>2</v>
      </c>
      <c r="G54" s="19">
        <v>1</v>
      </c>
      <c r="H54" s="19">
        <v>4</v>
      </c>
      <c r="I54" s="19">
        <v>2</v>
      </c>
      <c r="J54" s="19">
        <v>2</v>
      </c>
      <c r="K54" s="19">
        <v>1</v>
      </c>
      <c r="L54" s="19">
        <v>1</v>
      </c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</row>
    <row r="55" spans="1:31">
      <c r="A55" s="26" t="s">
        <v>130</v>
      </c>
      <c r="B55" s="24" t="s">
        <v>56</v>
      </c>
      <c r="C55" s="22">
        <v>38</v>
      </c>
      <c r="D55" s="18">
        <f>D19-D49-D56-D57</f>
        <v>2018</v>
      </c>
      <c r="E55" s="18">
        <f t="shared" ref="E55:L55" si="6">E19-E49-E56-E57</f>
        <v>405</v>
      </c>
      <c r="F55" s="18">
        <f t="shared" si="6"/>
        <v>254</v>
      </c>
      <c r="G55" s="18">
        <f t="shared" si="6"/>
        <v>126</v>
      </c>
      <c r="H55" s="18">
        <f t="shared" si="6"/>
        <v>384</v>
      </c>
      <c r="I55" s="18">
        <f t="shared" si="6"/>
        <v>215</v>
      </c>
      <c r="J55" s="18">
        <f t="shared" si="6"/>
        <v>132</v>
      </c>
      <c r="K55" s="18">
        <f t="shared" si="6"/>
        <v>389</v>
      </c>
      <c r="L55" s="18">
        <f t="shared" si="6"/>
        <v>113</v>
      </c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</row>
    <row r="56" spans="1:31">
      <c r="A56" s="26" t="s">
        <v>131</v>
      </c>
      <c r="B56" s="24" t="s">
        <v>56</v>
      </c>
      <c r="C56" s="22">
        <v>39</v>
      </c>
      <c r="D56" s="18">
        <v>9</v>
      </c>
      <c r="E56" s="19">
        <v>2</v>
      </c>
      <c r="F56" s="19">
        <v>1</v>
      </c>
      <c r="G56" s="19">
        <v>0</v>
      </c>
      <c r="H56" s="19">
        <v>4</v>
      </c>
      <c r="I56" s="19"/>
      <c r="J56" s="19">
        <v>0</v>
      </c>
      <c r="K56" s="19">
        <v>1</v>
      </c>
      <c r="L56" s="19">
        <v>1</v>
      </c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</row>
    <row r="57" spans="1:31">
      <c r="A57" s="26" t="s">
        <v>132</v>
      </c>
      <c r="B57" s="24" t="s">
        <v>56</v>
      </c>
      <c r="C57" s="22">
        <v>40</v>
      </c>
      <c r="D57" s="18">
        <v>5</v>
      </c>
      <c r="E57" s="19">
        <v>1</v>
      </c>
      <c r="F57" s="19">
        <v>1</v>
      </c>
      <c r="G57" s="19">
        <v>0</v>
      </c>
      <c r="H57" s="19">
        <v>2</v>
      </c>
      <c r="I57" s="19"/>
      <c r="J57" s="19">
        <v>0</v>
      </c>
      <c r="K57" s="19">
        <v>1</v>
      </c>
      <c r="L57" s="19">
        <v>0</v>
      </c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</row>
    <row r="58" spans="1:31">
      <c r="A58" s="26" t="s">
        <v>133</v>
      </c>
      <c r="B58" s="24" t="s">
        <v>53</v>
      </c>
      <c r="C58" s="22" t="s">
        <v>53</v>
      </c>
      <c r="D58" s="18"/>
      <c r="E58" s="19"/>
      <c r="F58" s="19"/>
      <c r="G58" s="19"/>
      <c r="H58" s="19"/>
      <c r="I58" s="19"/>
      <c r="J58" s="19"/>
      <c r="K58" s="19"/>
      <c r="L58" s="19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</row>
    <row r="59" spans="1:31">
      <c r="A59" s="26" t="s">
        <v>134</v>
      </c>
      <c r="B59" s="24" t="s">
        <v>56</v>
      </c>
      <c r="C59" s="22">
        <v>41</v>
      </c>
      <c r="D59" s="18">
        <v>28</v>
      </c>
      <c r="E59" s="19">
        <v>4</v>
      </c>
      <c r="F59" s="19">
        <v>5</v>
      </c>
      <c r="G59" s="19">
        <v>2</v>
      </c>
      <c r="H59" s="19">
        <v>5</v>
      </c>
      <c r="I59" s="19">
        <v>3</v>
      </c>
      <c r="J59" s="19">
        <v>3</v>
      </c>
      <c r="K59" s="19">
        <v>5</v>
      </c>
      <c r="L59" s="19">
        <v>1</v>
      </c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</row>
    <row r="60" spans="1:31">
      <c r="A60" s="26" t="s">
        <v>135</v>
      </c>
      <c r="B60" s="24" t="s">
        <v>56</v>
      </c>
      <c r="C60" s="22">
        <v>42</v>
      </c>
      <c r="D60" s="18">
        <f>D61+D62</f>
        <v>1292</v>
      </c>
      <c r="E60" s="18">
        <f t="shared" ref="E60:L60" si="7">E61+E62</f>
        <v>257</v>
      </c>
      <c r="F60" s="18">
        <f t="shared" si="7"/>
        <v>138</v>
      </c>
      <c r="G60" s="18">
        <f t="shared" si="7"/>
        <v>65</v>
      </c>
      <c r="H60" s="18">
        <f t="shared" si="7"/>
        <v>230</v>
      </c>
      <c r="I60" s="18">
        <f t="shared" si="7"/>
        <v>159</v>
      </c>
      <c r="J60" s="18">
        <f t="shared" si="7"/>
        <v>89</v>
      </c>
      <c r="K60" s="18">
        <f t="shared" si="7"/>
        <v>286</v>
      </c>
      <c r="L60" s="18">
        <f t="shared" si="7"/>
        <v>68</v>
      </c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  <c r="AD60" s="5"/>
      <c r="AE60" s="5"/>
    </row>
    <row r="61" spans="1:31">
      <c r="A61" s="26" t="s">
        <v>136</v>
      </c>
      <c r="B61" s="24" t="s">
        <v>56</v>
      </c>
      <c r="C61" s="22">
        <v>43</v>
      </c>
      <c r="D61" s="18">
        <v>455</v>
      </c>
      <c r="E61" s="19">
        <v>83</v>
      </c>
      <c r="F61" s="19">
        <v>63</v>
      </c>
      <c r="G61" s="19">
        <v>31</v>
      </c>
      <c r="H61" s="19">
        <v>85</v>
      </c>
      <c r="I61" s="19">
        <v>61</v>
      </c>
      <c r="J61" s="19">
        <v>32</v>
      </c>
      <c r="K61" s="19">
        <v>68</v>
      </c>
      <c r="L61" s="19">
        <v>32</v>
      </c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  <c r="AD61" s="5"/>
      <c r="AE61" s="5"/>
    </row>
    <row r="62" spans="1:31">
      <c r="A62" s="26" t="s">
        <v>137</v>
      </c>
      <c r="B62" s="24" t="s">
        <v>56</v>
      </c>
      <c r="C62" s="22">
        <v>44</v>
      </c>
      <c r="D62" s="18">
        <v>837</v>
      </c>
      <c r="E62" s="19">
        <v>174</v>
      </c>
      <c r="F62" s="19">
        <v>75</v>
      </c>
      <c r="G62" s="19">
        <v>34</v>
      </c>
      <c r="H62" s="19">
        <v>145</v>
      </c>
      <c r="I62" s="19">
        <v>98</v>
      </c>
      <c r="J62" s="19">
        <v>57</v>
      </c>
      <c r="K62" s="19">
        <v>218</v>
      </c>
      <c r="L62" s="19">
        <v>36</v>
      </c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  <c r="AD62" s="5"/>
      <c r="AE62" s="5"/>
    </row>
    <row r="63" spans="1:31">
      <c r="A63" s="26" t="s">
        <v>138</v>
      </c>
      <c r="B63" s="24" t="s">
        <v>56</v>
      </c>
      <c r="C63" s="22">
        <v>45</v>
      </c>
      <c r="D63" s="18">
        <f>D19-D59-D60</f>
        <v>812</v>
      </c>
      <c r="E63" s="18">
        <f t="shared" ref="E63:L63" si="8">E19-E59-E60</f>
        <v>163</v>
      </c>
      <c r="F63" s="18">
        <f t="shared" si="8"/>
        <v>123</v>
      </c>
      <c r="G63" s="18">
        <f t="shared" si="8"/>
        <v>67</v>
      </c>
      <c r="H63" s="18">
        <f t="shared" si="8"/>
        <v>175</v>
      </c>
      <c r="I63" s="18">
        <f t="shared" si="8"/>
        <v>64</v>
      </c>
      <c r="J63" s="18">
        <f t="shared" si="8"/>
        <v>52</v>
      </c>
      <c r="K63" s="18">
        <f t="shared" si="8"/>
        <v>115</v>
      </c>
      <c r="L63" s="18">
        <f t="shared" si="8"/>
        <v>53</v>
      </c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  <c r="AD63" s="5"/>
      <c r="AE63" s="5"/>
    </row>
    <row r="64" spans="1:31">
      <c r="A64" s="26" t="s">
        <v>139</v>
      </c>
      <c r="B64" s="24" t="s">
        <v>53</v>
      </c>
      <c r="C64" s="22" t="s">
        <v>53</v>
      </c>
      <c r="D64" s="18"/>
      <c r="E64" s="19"/>
      <c r="F64" s="19"/>
      <c r="G64" s="19"/>
      <c r="H64" s="19"/>
      <c r="I64" s="19"/>
      <c r="J64" s="19"/>
      <c r="K64" s="19"/>
      <c r="L64" s="19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  <c r="AD64" s="5"/>
      <c r="AE64" s="5"/>
    </row>
    <row r="65" spans="1:31">
      <c r="A65" s="26" t="s">
        <v>140</v>
      </c>
      <c r="B65" s="24" t="s">
        <v>56</v>
      </c>
      <c r="C65" s="22">
        <v>46</v>
      </c>
      <c r="D65" s="18">
        <f>D19-D66-D67</f>
        <v>1613</v>
      </c>
      <c r="E65" s="18">
        <f t="shared" ref="E65:L65" si="9">E19-E66-E67</f>
        <v>355</v>
      </c>
      <c r="F65" s="18">
        <f t="shared" si="9"/>
        <v>205</v>
      </c>
      <c r="G65" s="18">
        <f t="shared" si="9"/>
        <v>101</v>
      </c>
      <c r="H65" s="18">
        <f t="shared" si="9"/>
        <v>320</v>
      </c>
      <c r="I65" s="18">
        <f t="shared" si="9"/>
        <v>145</v>
      </c>
      <c r="J65" s="18">
        <f t="shared" si="9"/>
        <v>93</v>
      </c>
      <c r="K65" s="18">
        <f t="shared" si="9"/>
        <v>326</v>
      </c>
      <c r="L65" s="18">
        <f t="shared" si="9"/>
        <v>68</v>
      </c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  <c r="AD65" s="5"/>
      <c r="AE65" s="5"/>
    </row>
    <row r="66" spans="1:31">
      <c r="A66" s="5" t="s">
        <v>141</v>
      </c>
      <c r="B66" s="24" t="s">
        <v>56</v>
      </c>
      <c r="C66" s="22">
        <v>47</v>
      </c>
      <c r="D66" s="18">
        <v>280</v>
      </c>
      <c r="E66" s="19">
        <v>32</v>
      </c>
      <c r="F66" s="19">
        <v>25</v>
      </c>
      <c r="G66" s="19">
        <v>15</v>
      </c>
      <c r="H66" s="19">
        <v>74</v>
      </c>
      <c r="I66" s="19">
        <v>30</v>
      </c>
      <c r="J66" s="19">
        <v>19</v>
      </c>
      <c r="K66" s="19">
        <v>67</v>
      </c>
      <c r="L66" s="19">
        <v>18</v>
      </c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  <c r="AD66" s="5"/>
      <c r="AE66" s="5"/>
    </row>
    <row r="67" spans="1:31">
      <c r="A67" s="5" t="s">
        <v>142</v>
      </c>
      <c r="B67" s="24" t="s">
        <v>56</v>
      </c>
      <c r="C67" s="22">
        <v>48</v>
      </c>
      <c r="D67" s="18">
        <v>239</v>
      </c>
      <c r="E67" s="19">
        <v>37</v>
      </c>
      <c r="F67" s="19">
        <v>36</v>
      </c>
      <c r="G67" s="19">
        <v>18</v>
      </c>
      <c r="H67" s="19">
        <v>16</v>
      </c>
      <c r="I67" s="19">
        <v>51</v>
      </c>
      <c r="J67" s="19">
        <v>32</v>
      </c>
      <c r="K67" s="19">
        <v>13</v>
      </c>
      <c r="L67" s="19">
        <v>36</v>
      </c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  <c r="AD67" s="5"/>
      <c r="AE67" s="5"/>
    </row>
    <row r="68" spans="1:31">
      <c r="A68" s="5" t="s">
        <v>143</v>
      </c>
      <c r="B68" s="24" t="s">
        <v>53</v>
      </c>
      <c r="C68" s="22" t="s">
        <v>53</v>
      </c>
      <c r="D68" s="18"/>
      <c r="E68" s="19"/>
      <c r="F68" s="19"/>
      <c r="G68" s="19"/>
      <c r="H68" s="19"/>
      <c r="I68" s="19"/>
      <c r="J68" s="19"/>
      <c r="K68" s="19"/>
      <c r="L68" s="19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  <c r="AD68" s="5"/>
      <c r="AE68" s="5"/>
    </row>
    <row r="69" spans="1:31">
      <c r="A69" s="5" t="s">
        <v>144</v>
      </c>
      <c r="B69" s="24" t="s">
        <v>56</v>
      </c>
      <c r="C69" s="22">
        <v>49</v>
      </c>
      <c r="D69" s="18">
        <v>1818</v>
      </c>
      <c r="E69" s="19">
        <v>372</v>
      </c>
      <c r="F69" s="19">
        <v>241</v>
      </c>
      <c r="G69" s="19">
        <v>118</v>
      </c>
      <c r="H69" s="19">
        <v>344</v>
      </c>
      <c r="I69" s="19">
        <v>185</v>
      </c>
      <c r="J69" s="19">
        <v>118</v>
      </c>
      <c r="K69" s="19">
        <v>350</v>
      </c>
      <c r="L69" s="19">
        <v>90</v>
      </c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  <c r="AD69" s="5"/>
      <c r="AE69" s="5"/>
    </row>
    <row r="70" spans="1:31">
      <c r="A70" s="5" t="s">
        <v>145</v>
      </c>
      <c r="B70" s="24" t="s">
        <v>56</v>
      </c>
      <c r="C70" s="22">
        <v>50</v>
      </c>
      <c r="D70" s="18">
        <v>553</v>
      </c>
      <c r="E70" s="19">
        <v>104</v>
      </c>
      <c r="F70" s="19">
        <v>81</v>
      </c>
      <c r="G70" s="19">
        <v>40</v>
      </c>
      <c r="H70" s="19">
        <v>84</v>
      </c>
      <c r="I70" s="19">
        <v>19</v>
      </c>
      <c r="J70" s="19">
        <v>54</v>
      </c>
      <c r="K70" s="19">
        <v>123</v>
      </c>
      <c r="L70" s="19">
        <v>48</v>
      </c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  <c r="AD70" s="5"/>
      <c r="AE70" s="5"/>
    </row>
    <row r="71" spans="1:31">
      <c r="A71" s="5" t="s">
        <v>146</v>
      </c>
      <c r="B71" s="24" t="s">
        <v>56</v>
      </c>
      <c r="C71" s="22">
        <v>51</v>
      </c>
      <c r="D71" s="18">
        <f>D19-D69</f>
        <v>314</v>
      </c>
      <c r="E71" s="18">
        <f t="shared" ref="E71:L71" si="10">E19-E69</f>
        <v>52</v>
      </c>
      <c r="F71" s="18">
        <f t="shared" si="10"/>
        <v>25</v>
      </c>
      <c r="G71" s="18">
        <f t="shared" si="10"/>
        <v>16</v>
      </c>
      <c r="H71" s="18">
        <f t="shared" si="10"/>
        <v>66</v>
      </c>
      <c r="I71" s="18">
        <f t="shared" si="10"/>
        <v>41</v>
      </c>
      <c r="J71" s="18">
        <f t="shared" si="10"/>
        <v>26</v>
      </c>
      <c r="K71" s="18">
        <f t="shared" si="10"/>
        <v>56</v>
      </c>
      <c r="L71" s="18">
        <f t="shared" si="10"/>
        <v>32</v>
      </c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</row>
    <row r="72" spans="1:31">
      <c r="A72" s="34" t="s">
        <v>147</v>
      </c>
      <c r="B72" s="35" t="s">
        <v>53</v>
      </c>
      <c r="C72" s="22" t="s">
        <v>53</v>
      </c>
      <c r="D72" s="18"/>
      <c r="E72" s="19"/>
      <c r="F72" s="19"/>
      <c r="G72" s="19"/>
      <c r="H72" s="19"/>
      <c r="I72" s="19"/>
      <c r="J72" s="19"/>
      <c r="K72" s="19"/>
      <c r="L72" s="19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  <c r="AD72" s="5"/>
      <c r="AE72" s="5"/>
    </row>
    <row r="73" spans="1:31">
      <c r="A73" s="34" t="s">
        <v>148</v>
      </c>
      <c r="B73" s="35" t="s">
        <v>149</v>
      </c>
      <c r="C73" s="22">
        <v>52</v>
      </c>
      <c r="D73" s="18">
        <v>10207</v>
      </c>
      <c r="E73" s="19">
        <v>2067</v>
      </c>
      <c r="F73" s="19">
        <v>1292</v>
      </c>
      <c r="G73" s="19">
        <v>620</v>
      </c>
      <c r="H73" s="19">
        <v>1997</v>
      </c>
      <c r="I73" s="19">
        <v>1019</v>
      </c>
      <c r="J73" s="19">
        <v>662</v>
      </c>
      <c r="K73" s="19">
        <v>1984</v>
      </c>
      <c r="L73" s="19">
        <v>566</v>
      </c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</row>
    <row r="74" spans="1:31">
      <c r="A74" s="34" t="s">
        <v>150</v>
      </c>
      <c r="B74" s="35" t="s">
        <v>56</v>
      </c>
      <c r="C74" s="22">
        <v>53</v>
      </c>
      <c r="D74" s="18"/>
      <c r="E74" s="19">
        <v>0</v>
      </c>
      <c r="F74" s="19"/>
      <c r="G74" s="19"/>
      <c r="H74" s="19"/>
      <c r="I74" s="19"/>
      <c r="J74" s="19">
        <v>0</v>
      </c>
      <c r="K74" s="19">
        <v>0</v>
      </c>
      <c r="L74" s="19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</row>
    <row r="75" spans="1:31">
      <c r="A75" s="34" t="s">
        <v>151</v>
      </c>
      <c r="B75" s="35" t="s">
        <v>56</v>
      </c>
      <c r="C75" s="22">
        <v>54</v>
      </c>
      <c r="D75" s="18"/>
      <c r="E75" s="19">
        <v>0</v>
      </c>
      <c r="F75" s="19"/>
      <c r="G75" s="19"/>
      <c r="H75" s="19"/>
      <c r="I75" s="19">
        <v>0</v>
      </c>
      <c r="J75" s="19">
        <v>0</v>
      </c>
      <c r="K75" s="19">
        <v>0</v>
      </c>
      <c r="L75" s="19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</row>
    <row r="76" spans="1:31">
      <c r="A76" s="34" t="s">
        <v>152</v>
      </c>
      <c r="B76" s="35" t="s">
        <v>56</v>
      </c>
      <c r="C76" s="22">
        <v>55</v>
      </c>
      <c r="D76" s="18">
        <v>130</v>
      </c>
      <c r="E76" s="19">
        <v>7</v>
      </c>
      <c r="F76" s="19">
        <v>5</v>
      </c>
      <c r="G76" s="19">
        <v>10</v>
      </c>
      <c r="H76" s="19">
        <v>15</v>
      </c>
      <c r="I76" s="19">
        <v>46</v>
      </c>
      <c r="J76" s="19">
        <v>27</v>
      </c>
      <c r="K76" s="19">
        <v>2</v>
      </c>
      <c r="L76" s="19">
        <v>15</v>
      </c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  <c r="AD76" s="5"/>
      <c r="AE76" s="5"/>
    </row>
    <row r="77" spans="1:31">
      <c r="A77" s="34" t="s">
        <v>153</v>
      </c>
      <c r="B77" s="35" t="s">
        <v>56</v>
      </c>
      <c r="C77" s="22">
        <v>56</v>
      </c>
      <c r="D77" s="18">
        <f>D19-D76-D78</f>
        <v>840</v>
      </c>
      <c r="E77" s="18">
        <f t="shared" ref="E77:L77" si="11">E19-E76-E78</f>
        <v>174</v>
      </c>
      <c r="F77" s="18">
        <f t="shared" si="11"/>
        <v>112</v>
      </c>
      <c r="G77" s="18">
        <f t="shared" si="11"/>
        <v>67</v>
      </c>
      <c r="H77" s="18">
        <f t="shared" si="11"/>
        <v>153</v>
      </c>
      <c r="I77" s="18">
        <f t="shared" si="11"/>
        <v>74</v>
      </c>
      <c r="J77" s="18">
        <f t="shared" si="11"/>
        <v>43</v>
      </c>
      <c r="K77" s="18">
        <f t="shared" si="11"/>
        <v>172</v>
      </c>
      <c r="L77" s="18">
        <f t="shared" si="11"/>
        <v>48</v>
      </c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  <c r="AD77" s="5"/>
      <c r="AE77" s="5"/>
    </row>
    <row r="78" spans="1:31">
      <c r="A78" s="34" t="s">
        <v>154</v>
      </c>
      <c r="B78" s="35" t="s">
        <v>56</v>
      </c>
      <c r="C78" s="22">
        <v>57</v>
      </c>
      <c r="D78" s="18">
        <v>1162</v>
      </c>
      <c r="E78" s="19">
        <v>243</v>
      </c>
      <c r="F78" s="19">
        <v>149</v>
      </c>
      <c r="G78" s="19">
        <v>57</v>
      </c>
      <c r="H78" s="19">
        <v>242</v>
      </c>
      <c r="I78" s="19">
        <v>106</v>
      </c>
      <c r="J78" s="19">
        <v>74</v>
      </c>
      <c r="K78" s="19">
        <v>232</v>
      </c>
      <c r="L78" s="19">
        <v>59</v>
      </c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  <c r="AD78" s="5"/>
      <c r="AE78" s="5"/>
    </row>
    <row r="79" spans="1:31">
      <c r="A79" s="34" t="s">
        <v>155</v>
      </c>
      <c r="B79" s="35" t="s">
        <v>53</v>
      </c>
      <c r="C79" s="22" t="s">
        <v>53</v>
      </c>
      <c r="D79" s="18"/>
      <c r="E79" s="19"/>
      <c r="F79" s="19"/>
      <c r="G79" s="19"/>
      <c r="H79" s="19"/>
      <c r="I79" s="19"/>
      <c r="J79" s="19"/>
      <c r="K79" s="19"/>
      <c r="L79" s="19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  <c r="AD79" s="5"/>
      <c r="AE79" s="5"/>
    </row>
    <row r="80" spans="1:31">
      <c r="A80" s="34" t="s">
        <v>156</v>
      </c>
      <c r="B80" s="35" t="s">
        <v>56</v>
      </c>
      <c r="C80" s="22">
        <v>58</v>
      </c>
      <c r="D80" s="18">
        <v>0</v>
      </c>
      <c r="E80" s="19">
        <v>0</v>
      </c>
      <c r="F80" s="19"/>
      <c r="G80" s="19">
        <v>0</v>
      </c>
      <c r="H80" s="19"/>
      <c r="I80" s="19"/>
      <c r="J80" s="19">
        <v>0</v>
      </c>
      <c r="K80" s="19">
        <v>0</v>
      </c>
      <c r="L80" s="19">
        <v>0</v>
      </c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  <c r="AD80" s="5"/>
      <c r="AE80" s="5"/>
    </row>
    <row r="81" spans="1:31">
      <c r="A81" s="34" t="s">
        <v>157</v>
      </c>
      <c r="B81" s="35" t="s">
        <v>56</v>
      </c>
      <c r="C81" s="22">
        <v>59</v>
      </c>
      <c r="D81" s="18">
        <v>6</v>
      </c>
      <c r="E81" s="19">
        <v>2</v>
      </c>
      <c r="F81" s="19">
        <v>1</v>
      </c>
      <c r="G81" s="19">
        <v>0</v>
      </c>
      <c r="H81" s="19"/>
      <c r="I81" s="19">
        <v>1</v>
      </c>
      <c r="J81" s="19">
        <v>1</v>
      </c>
      <c r="K81" s="19">
        <v>0</v>
      </c>
      <c r="L81" s="19">
        <v>1</v>
      </c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  <c r="AD81" s="5"/>
      <c r="AE81" s="5"/>
    </row>
    <row r="82" spans="1:31">
      <c r="A82" s="34" t="s">
        <v>158</v>
      </c>
      <c r="B82" s="35" t="s">
        <v>56</v>
      </c>
      <c r="C82" s="22">
        <v>60</v>
      </c>
      <c r="D82" s="18">
        <v>0</v>
      </c>
      <c r="E82" s="19">
        <v>0</v>
      </c>
      <c r="F82" s="19"/>
      <c r="G82" s="19">
        <v>0</v>
      </c>
      <c r="H82" s="19"/>
      <c r="I82" s="19"/>
      <c r="J82" s="19">
        <v>0</v>
      </c>
      <c r="K82" s="19">
        <v>0</v>
      </c>
      <c r="L82" s="19">
        <v>0</v>
      </c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  <c r="AD82" s="5"/>
      <c r="AE82" s="5"/>
    </row>
    <row r="83" spans="1:31">
      <c r="A83" s="34" t="s">
        <v>159</v>
      </c>
      <c r="B83" s="35" t="s">
        <v>56</v>
      </c>
      <c r="C83" s="22">
        <v>61</v>
      </c>
      <c r="D83" s="18">
        <v>754</v>
      </c>
      <c r="E83" s="19">
        <v>147</v>
      </c>
      <c r="F83" s="19">
        <v>96</v>
      </c>
      <c r="G83" s="19">
        <v>51</v>
      </c>
      <c r="H83" s="19">
        <v>146</v>
      </c>
      <c r="I83" s="19">
        <v>79</v>
      </c>
      <c r="J83" s="19">
        <v>50</v>
      </c>
      <c r="K83" s="19">
        <v>143</v>
      </c>
      <c r="L83" s="19">
        <v>42</v>
      </c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  <c r="AD83" s="5"/>
      <c r="AE83" s="5"/>
    </row>
    <row r="84" spans="1:31">
      <c r="A84" s="34" t="s">
        <v>160</v>
      </c>
      <c r="B84" s="35" t="s">
        <v>53</v>
      </c>
      <c r="C84" s="22" t="s">
        <v>53</v>
      </c>
      <c r="D84" s="18"/>
      <c r="E84" s="19"/>
      <c r="F84" s="19"/>
      <c r="G84" s="19"/>
      <c r="H84" s="19"/>
      <c r="I84" s="19"/>
      <c r="J84" s="19"/>
      <c r="K84" s="19"/>
      <c r="L84" s="19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  <c r="AD84" s="5"/>
      <c r="AE84" s="5"/>
    </row>
    <row r="85" spans="1:31">
      <c r="A85" s="34" t="s">
        <v>161</v>
      </c>
      <c r="B85" s="35" t="s">
        <v>56</v>
      </c>
      <c r="C85" s="22">
        <v>62</v>
      </c>
      <c r="D85" s="18">
        <v>1588</v>
      </c>
      <c r="E85" s="19">
        <v>317</v>
      </c>
      <c r="F85" s="19">
        <v>197</v>
      </c>
      <c r="G85" s="19">
        <v>102</v>
      </c>
      <c r="H85" s="19">
        <v>302</v>
      </c>
      <c r="I85" s="19">
        <v>164</v>
      </c>
      <c r="J85" s="19">
        <v>107</v>
      </c>
      <c r="K85" s="19">
        <v>306</v>
      </c>
      <c r="L85" s="19">
        <v>93</v>
      </c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  <c r="AD85" s="5"/>
      <c r="AE85" s="5"/>
    </row>
    <row r="86" spans="1:31">
      <c r="A86" s="34" t="s">
        <v>162</v>
      </c>
      <c r="B86" s="35" t="s">
        <v>56</v>
      </c>
      <c r="C86" s="22">
        <v>63</v>
      </c>
      <c r="D86" s="18">
        <v>2048</v>
      </c>
      <c r="E86" s="19">
        <v>415</v>
      </c>
      <c r="F86" s="19">
        <v>253</v>
      </c>
      <c r="G86" s="19">
        <v>131</v>
      </c>
      <c r="H86" s="19">
        <v>402</v>
      </c>
      <c r="I86" s="19">
        <v>203</v>
      </c>
      <c r="J86" s="19">
        <v>143</v>
      </c>
      <c r="K86" s="19">
        <v>384</v>
      </c>
      <c r="L86" s="19">
        <v>117</v>
      </c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  <c r="AD86" s="5"/>
      <c r="AE86" s="5"/>
    </row>
    <row r="87" spans="1:31">
      <c r="A87" s="34" t="s">
        <v>163</v>
      </c>
      <c r="B87" s="35" t="s">
        <v>56</v>
      </c>
      <c r="C87" s="22">
        <v>64</v>
      </c>
      <c r="D87" s="18">
        <v>2072</v>
      </c>
      <c r="E87" s="19">
        <v>416</v>
      </c>
      <c r="F87" s="19">
        <v>266</v>
      </c>
      <c r="G87" s="19">
        <v>132</v>
      </c>
      <c r="H87" s="19">
        <v>404</v>
      </c>
      <c r="I87" s="19">
        <v>219</v>
      </c>
      <c r="J87" s="19">
        <v>138</v>
      </c>
      <c r="K87" s="19">
        <v>378</v>
      </c>
      <c r="L87" s="19">
        <v>119</v>
      </c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  <c r="AD87" s="5"/>
      <c r="AE87" s="5"/>
    </row>
    <row r="88" spans="1:31">
      <c r="A88" s="34" t="s">
        <v>164</v>
      </c>
      <c r="B88" s="35" t="s">
        <v>56</v>
      </c>
      <c r="C88" s="22">
        <v>65</v>
      </c>
      <c r="D88" s="18">
        <v>322</v>
      </c>
      <c r="E88" s="19">
        <v>64</v>
      </c>
      <c r="F88" s="19">
        <v>39</v>
      </c>
      <c r="G88" s="19">
        <v>21</v>
      </c>
      <c r="H88" s="19">
        <v>62</v>
      </c>
      <c r="I88" s="19">
        <v>35</v>
      </c>
      <c r="J88" s="19">
        <v>22</v>
      </c>
      <c r="K88" s="19">
        <v>61</v>
      </c>
      <c r="L88" s="19">
        <v>18</v>
      </c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  <c r="AD88" s="5"/>
      <c r="AE88" s="5"/>
    </row>
    <row r="89" spans="1:31">
      <c r="A89" s="34" t="s">
        <v>165</v>
      </c>
      <c r="B89" s="35" t="s">
        <v>56</v>
      </c>
      <c r="C89" s="22">
        <v>66</v>
      </c>
      <c r="D89" s="18">
        <v>295</v>
      </c>
      <c r="E89" s="19">
        <v>58</v>
      </c>
      <c r="F89" s="19">
        <v>36</v>
      </c>
      <c r="G89" s="19">
        <v>20</v>
      </c>
      <c r="H89" s="19">
        <v>57</v>
      </c>
      <c r="I89" s="19">
        <v>29</v>
      </c>
      <c r="J89" s="19">
        <v>19</v>
      </c>
      <c r="K89" s="19">
        <v>58</v>
      </c>
      <c r="L89" s="19">
        <v>18</v>
      </c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  <c r="AD89" s="5"/>
      <c r="AE89" s="5"/>
    </row>
    <row r="90" spans="1:31">
      <c r="A90" s="34" t="s">
        <v>166</v>
      </c>
      <c r="B90" s="35" t="s">
        <v>56</v>
      </c>
      <c r="C90" s="22">
        <v>67</v>
      </c>
      <c r="D90" s="18">
        <v>1038</v>
      </c>
      <c r="E90" s="19">
        <v>201</v>
      </c>
      <c r="F90" s="19">
        <v>131</v>
      </c>
      <c r="G90" s="19">
        <v>67</v>
      </c>
      <c r="H90" s="19">
        <v>196</v>
      </c>
      <c r="I90" s="19">
        <v>107</v>
      </c>
      <c r="J90" s="19">
        <v>71</v>
      </c>
      <c r="K90" s="19">
        <v>204</v>
      </c>
      <c r="L90" s="19">
        <v>61</v>
      </c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  <c r="AD90" s="5"/>
      <c r="AE90" s="5"/>
    </row>
    <row r="91" spans="1:31">
      <c r="A91" s="34" t="s">
        <v>167</v>
      </c>
      <c r="B91" s="35" t="s">
        <v>53</v>
      </c>
      <c r="C91" s="22" t="s">
        <v>53</v>
      </c>
      <c r="D91" s="18"/>
      <c r="E91" s="19"/>
      <c r="F91" s="19"/>
      <c r="G91" s="19"/>
      <c r="H91" s="19"/>
      <c r="I91" s="19"/>
      <c r="J91" s="19"/>
      <c r="K91" s="19"/>
      <c r="L91" s="19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  <c r="AD91" s="5"/>
      <c r="AE91" s="5"/>
    </row>
    <row r="92" spans="1:31">
      <c r="A92" s="34" t="s">
        <v>168</v>
      </c>
      <c r="B92" s="35" t="s">
        <v>56</v>
      </c>
      <c r="C92" s="22">
        <v>68</v>
      </c>
      <c r="D92" s="18">
        <v>226</v>
      </c>
      <c r="E92" s="19">
        <v>23</v>
      </c>
      <c r="F92" s="19">
        <v>18</v>
      </c>
      <c r="G92" s="19">
        <v>17</v>
      </c>
      <c r="H92" s="19">
        <v>45</v>
      </c>
      <c r="I92" s="19">
        <v>31</v>
      </c>
      <c r="J92" s="19">
        <v>19</v>
      </c>
      <c r="K92" s="19">
        <v>40</v>
      </c>
      <c r="L92" s="19">
        <v>33</v>
      </c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  <c r="AD92" s="5"/>
      <c r="AE92" s="5"/>
    </row>
    <row r="93" spans="1:31">
      <c r="A93" s="34" t="s">
        <v>169</v>
      </c>
      <c r="B93" s="35" t="s">
        <v>53</v>
      </c>
      <c r="C93" s="22" t="s">
        <v>53</v>
      </c>
      <c r="D93" s="18"/>
      <c r="E93" s="19"/>
      <c r="F93" s="19"/>
      <c r="G93" s="19"/>
      <c r="H93" s="19"/>
      <c r="I93" s="19"/>
      <c r="J93" s="19"/>
      <c r="K93" s="19"/>
      <c r="L93" s="19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  <c r="AD93" s="5"/>
      <c r="AE93" s="5"/>
    </row>
    <row r="94" spans="1:31">
      <c r="A94" s="34" t="s">
        <v>170</v>
      </c>
      <c r="B94" s="35" t="s">
        <v>56</v>
      </c>
      <c r="C94" s="22">
        <v>69</v>
      </c>
      <c r="D94" s="18">
        <v>0</v>
      </c>
      <c r="E94" s="19">
        <v>0</v>
      </c>
      <c r="F94" s="19"/>
      <c r="G94" s="19"/>
      <c r="H94" s="19"/>
      <c r="I94" s="19"/>
      <c r="J94" s="19">
        <v>0</v>
      </c>
      <c r="K94" s="19"/>
      <c r="L94" s="19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  <c r="AD94" s="5"/>
      <c r="AE94" s="5"/>
    </row>
    <row r="95" spans="1:31">
      <c r="A95" s="34" t="s">
        <v>171</v>
      </c>
      <c r="B95" s="35" t="s">
        <v>56</v>
      </c>
      <c r="C95" s="22">
        <v>70</v>
      </c>
      <c r="D95" s="18">
        <v>0</v>
      </c>
      <c r="E95" s="19">
        <v>0</v>
      </c>
      <c r="F95" s="19"/>
      <c r="G95" s="19"/>
      <c r="H95" s="19"/>
      <c r="I95" s="19">
        <v>0</v>
      </c>
      <c r="J95" s="19">
        <v>0</v>
      </c>
      <c r="K95" s="19"/>
      <c r="L95" s="19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  <c r="AD95" s="5"/>
      <c r="AE95" s="5"/>
    </row>
    <row r="96" spans="1:31">
      <c r="A96" s="34" t="s">
        <v>172</v>
      </c>
      <c r="B96" s="35" t="s">
        <v>56</v>
      </c>
      <c r="C96" s="22">
        <v>71</v>
      </c>
      <c r="D96" s="18">
        <v>136</v>
      </c>
      <c r="E96" s="19">
        <v>7</v>
      </c>
      <c r="F96" s="19">
        <v>7</v>
      </c>
      <c r="G96" s="19">
        <v>11</v>
      </c>
      <c r="H96" s="19">
        <v>27</v>
      </c>
      <c r="I96" s="19">
        <v>14</v>
      </c>
      <c r="J96" s="19">
        <v>17</v>
      </c>
      <c r="K96" s="19">
        <v>32</v>
      </c>
      <c r="L96" s="19">
        <v>21</v>
      </c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  <c r="AD96" s="5"/>
      <c r="AE96" s="5"/>
    </row>
    <row r="97" spans="1:31">
      <c r="A97" s="34" t="s">
        <v>173</v>
      </c>
      <c r="B97" s="35" t="s">
        <v>56</v>
      </c>
      <c r="C97" s="22">
        <v>72</v>
      </c>
      <c r="D97" s="18">
        <v>90</v>
      </c>
      <c r="E97" s="19">
        <v>16</v>
      </c>
      <c r="F97" s="19">
        <v>11</v>
      </c>
      <c r="G97" s="19">
        <v>6</v>
      </c>
      <c r="H97" s="19">
        <v>18</v>
      </c>
      <c r="I97" s="19">
        <v>17</v>
      </c>
      <c r="J97" s="19">
        <v>2</v>
      </c>
      <c r="K97" s="19">
        <v>8</v>
      </c>
      <c r="L97" s="19">
        <v>12</v>
      </c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  <c r="AD97" s="5"/>
      <c r="AE97" s="5"/>
    </row>
    <row r="98" spans="1:31">
      <c r="A98" s="34" t="s">
        <v>174</v>
      </c>
      <c r="B98" s="35" t="s">
        <v>53</v>
      </c>
      <c r="C98" s="22" t="s">
        <v>53</v>
      </c>
      <c r="D98" s="18"/>
      <c r="E98" s="19"/>
      <c r="F98" s="19"/>
      <c r="G98" s="19"/>
      <c r="H98" s="19"/>
      <c r="I98" s="19"/>
      <c r="J98" s="19"/>
      <c r="K98" s="19"/>
      <c r="L98" s="19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  <c r="AD98" s="5"/>
      <c r="AE98" s="5"/>
    </row>
    <row r="99" spans="1:31">
      <c r="A99" s="34" t="s">
        <v>175</v>
      </c>
      <c r="B99" s="35" t="s">
        <v>56</v>
      </c>
      <c r="C99" s="22">
        <v>73</v>
      </c>
      <c r="D99" s="18">
        <v>99</v>
      </c>
      <c r="E99" s="19">
        <v>16</v>
      </c>
      <c r="F99" s="19">
        <v>12</v>
      </c>
      <c r="G99" s="19">
        <v>9</v>
      </c>
      <c r="H99" s="19">
        <v>17</v>
      </c>
      <c r="I99" s="19">
        <v>20</v>
      </c>
      <c r="J99" s="19">
        <v>2</v>
      </c>
      <c r="K99" s="19">
        <v>8</v>
      </c>
      <c r="L99" s="19">
        <v>15</v>
      </c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  <c r="AD99" s="5"/>
      <c r="AE99" s="5"/>
    </row>
    <row r="100" spans="1:31">
      <c r="A100" s="34" t="s">
        <v>176</v>
      </c>
      <c r="B100" s="35" t="s">
        <v>56</v>
      </c>
      <c r="C100" s="22">
        <v>74</v>
      </c>
      <c r="D100" s="18">
        <v>114</v>
      </c>
      <c r="E100" s="19">
        <v>6</v>
      </c>
      <c r="F100" s="19">
        <v>4</v>
      </c>
      <c r="G100" s="19">
        <v>7</v>
      </c>
      <c r="H100" s="19">
        <v>25</v>
      </c>
      <c r="I100" s="19">
        <v>10</v>
      </c>
      <c r="J100" s="19">
        <v>15</v>
      </c>
      <c r="K100" s="19">
        <v>31</v>
      </c>
      <c r="L100" s="19">
        <v>16</v>
      </c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  <c r="AD100" s="5"/>
      <c r="AE100" s="5"/>
    </row>
    <row r="101" spans="1:31">
      <c r="A101" s="34" t="s">
        <v>177</v>
      </c>
      <c r="B101" s="35" t="s">
        <v>56</v>
      </c>
      <c r="C101" s="22">
        <v>75</v>
      </c>
      <c r="D101" s="18">
        <v>13</v>
      </c>
      <c r="E101" s="19">
        <v>1</v>
      </c>
      <c r="F101" s="19">
        <v>2</v>
      </c>
      <c r="G101" s="19">
        <v>1</v>
      </c>
      <c r="H101" s="19">
        <v>3</v>
      </c>
      <c r="I101" s="19">
        <v>1</v>
      </c>
      <c r="J101" s="19">
        <v>2</v>
      </c>
      <c r="K101" s="19">
        <v>1</v>
      </c>
      <c r="L101" s="19">
        <v>2</v>
      </c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  <c r="AD101" s="5"/>
      <c r="AE101" s="5"/>
    </row>
    <row r="102" ht="15" customHeight="1" spans="1:31">
      <c r="A102" s="36" t="s">
        <v>178</v>
      </c>
      <c r="B102" s="37" t="s">
        <v>56</v>
      </c>
      <c r="C102" s="17">
        <v>76</v>
      </c>
      <c r="D102" s="18">
        <v>0</v>
      </c>
      <c r="E102" s="19">
        <v>0</v>
      </c>
      <c r="F102" s="19"/>
      <c r="G102" s="19"/>
      <c r="H102" s="19"/>
      <c r="I102" s="19"/>
      <c r="J102" s="19">
        <v>0</v>
      </c>
      <c r="K102" s="19"/>
      <c r="L102" s="19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  <c r="AD102" s="5"/>
      <c r="AE102" s="5"/>
    </row>
    <row r="103" spans="1:1">
      <c r="A103" s="38"/>
    </row>
    <row r="104" spans="1:31">
      <c r="A104" s="39" t="s">
        <v>179</v>
      </c>
      <c r="B104" s="39"/>
      <c r="C104" s="39"/>
      <c r="D104" s="39"/>
      <c r="E104" s="39"/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</row>
    <row r="105" spans="1:33">
      <c r="A105" s="39" t="s">
        <v>180</v>
      </c>
      <c r="B105" s="39"/>
      <c r="C105" s="39"/>
      <c r="D105" s="39">
        <f>D10-D11</f>
        <v>3969</v>
      </c>
      <c r="E105" s="39">
        <f t="shared" ref="E105:AG105" si="12">E10-E11</f>
        <v>865</v>
      </c>
      <c r="F105" s="39">
        <f t="shared" si="12"/>
        <v>575</v>
      </c>
      <c r="G105" s="39">
        <f t="shared" si="12"/>
        <v>143</v>
      </c>
      <c r="H105" s="39">
        <f t="shared" si="12"/>
        <v>850</v>
      </c>
      <c r="I105" s="39">
        <f t="shared" si="12"/>
        <v>414</v>
      </c>
      <c r="J105" s="39">
        <f t="shared" si="12"/>
        <v>206</v>
      </c>
      <c r="K105" s="39">
        <f t="shared" si="12"/>
        <v>559</v>
      </c>
      <c r="L105" s="39">
        <f t="shared" si="12"/>
        <v>357</v>
      </c>
      <c r="M105" s="39">
        <f t="shared" si="12"/>
        <v>0</v>
      </c>
      <c r="N105" s="39">
        <f t="shared" si="12"/>
        <v>0</v>
      </c>
      <c r="O105" s="39">
        <f t="shared" si="12"/>
        <v>0</v>
      </c>
      <c r="P105" s="39">
        <f t="shared" si="12"/>
        <v>0</v>
      </c>
      <c r="Q105" s="39">
        <f t="shared" si="12"/>
        <v>0</v>
      </c>
      <c r="R105" s="39">
        <f t="shared" si="12"/>
        <v>0</v>
      </c>
      <c r="S105" s="39">
        <f t="shared" si="12"/>
        <v>0</v>
      </c>
      <c r="T105" s="39">
        <f t="shared" si="12"/>
        <v>0</v>
      </c>
      <c r="U105" s="39">
        <f t="shared" si="12"/>
        <v>0</v>
      </c>
      <c r="V105" s="39">
        <f t="shared" si="12"/>
        <v>0</v>
      </c>
      <c r="W105" s="39">
        <f t="shared" si="12"/>
        <v>0</v>
      </c>
      <c r="X105" s="39">
        <f t="shared" si="12"/>
        <v>0</v>
      </c>
      <c r="Y105" s="39">
        <f t="shared" si="12"/>
        <v>0</v>
      </c>
      <c r="Z105" s="39">
        <f t="shared" si="12"/>
        <v>0</v>
      </c>
      <c r="AA105" s="39">
        <f t="shared" si="12"/>
        <v>0</v>
      </c>
      <c r="AB105" s="39">
        <f t="shared" si="12"/>
        <v>0</v>
      </c>
      <c r="AC105" s="39">
        <f t="shared" si="12"/>
        <v>0</v>
      </c>
      <c r="AD105" s="39">
        <f t="shared" si="12"/>
        <v>0</v>
      </c>
      <c r="AE105" s="39">
        <f t="shared" si="12"/>
        <v>0</v>
      </c>
      <c r="AF105" s="39">
        <f t="shared" si="12"/>
        <v>0</v>
      </c>
      <c r="AG105" s="39">
        <f t="shared" si="12"/>
        <v>0</v>
      </c>
    </row>
    <row r="106" spans="1:33">
      <c r="A106" s="39" t="s">
        <v>180</v>
      </c>
      <c r="B106" s="39"/>
      <c r="C106" s="39"/>
      <c r="D106" s="39">
        <f>D10-D12</f>
        <v>3864</v>
      </c>
      <c r="E106" s="39">
        <f t="shared" ref="E106:AG106" si="13">E10-E12</f>
        <v>876</v>
      </c>
      <c r="F106" s="39">
        <f t="shared" si="13"/>
        <v>452</v>
      </c>
      <c r="G106" s="39">
        <f t="shared" si="13"/>
        <v>85</v>
      </c>
      <c r="H106" s="39">
        <f t="shared" si="13"/>
        <v>767</v>
      </c>
      <c r="I106" s="39">
        <f t="shared" si="13"/>
        <v>411</v>
      </c>
      <c r="J106" s="39">
        <f t="shared" si="13"/>
        <v>267</v>
      </c>
      <c r="K106" s="39">
        <f t="shared" si="13"/>
        <v>521</v>
      </c>
      <c r="L106" s="39">
        <f t="shared" si="13"/>
        <v>485</v>
      </c>
      <c r="M106" s="39">
        <f t="shared" si="13"/>
        <v>0</v>
      </c>
      <c r="N106" s="39">
        <f t="shared" si="13"/>
        <v>0</v>
      </c>
      <c r="O106" s="39">
        <f t="shared" si="13"/>
        <v>0</v>
      </c>
      <c r="P106" s="39">
        <f t="shared" si="13"/>
        <v>0</v>
      </c>
      <c r="Q106" s="39">
        <f t="shared" si="13"/>
        <v>0</v>
      </c>
      <c r="R106" s="39">
        <f t="shared" si="13"/>
        <v>0</v>
      </c>
      <c r="S106" s="39">
        <f t="shared" si="13"/>
        <v>0</v>
      </c>
      <c r="T106" s="39">
        <f t="shared" si="13"/>
        <v>0</v>
      </c>
      <c r="U106" s="39">
        <f t="shared" si="13"/>
        <v>0</v>
      </c>
      <c r="V106" s="39">
        <f t="shared" si="13"/>
        <v>0</v>
      </c>
      <c r="W106" s="39">
        <f t="shared" si="13"/>
        <v>0</v>
      </c>
      <c r="X106" s="39">
        <f t="shared" si="13"/>
        <v>0</v>
      </c>
      <c r="Y106" s="39">
        <f t="shared" si="13"/>
        <v>0</v>
      </c>
      <c r="Z106" s="39">
        <f t="shared" si="13"/>
        <v>0</v>
      </c>
      <c r="AA106" s="39">
        <f t="shared" si="13"/>
        <v>0</v>
      </c>
      <c r="AB106" s="39">
        <f t="shared" si="13"/>
        <v>0</v>
      </c>
      <c r="AC106" s="39">
        <f t="shared" si="13"/>
        <v>0</v>
      </c>
      <c r="AD106" s="39">
        <f t="shared" si="13"/>
        <v>0</v>
      </c>
      <c r="AE106" s="39">
        <f t="shared" si="13"/>
        <v>0</v>
      </c>
      <c r="AF106" s="39">
        <f t="shared" si="13"/>
        <v>0</v>
      </c>
      <c r="AG106" s="39">
        <f t="shared" si="13"/>
        <v>0</v>
      </c>
    </row>
    <row r="107" spans="1:33">
      <c r="A107" s="39" t="s">
        <v>180</v>
      </c>
      <c r="B107" s="39"/>
      <c r="C107" s="39"/>
      <c r="D107" s="39">
        <f>D10-D13</f>
        <v>4099</v>
      </c>
      <c r="E107" s="39">
        <f t="shared" ref="E107:AG107" si="14">E10-E13</f>
        <v>904</v>
      </c>
      <c r="F107" s="39">
        <f t="shared" si="14"/>
        <v>478</v>
      </c>
      <c r="G107" s="39">
        <f t="shared" si="14"/>
        <v>109</v>
      </c>
      <c r="H107" s="39">
        <f t="shared" si="14"/>
        <v>800</v>
      </c>
      <c r="I107" s="39">
        <f t="shared" si="14"/>
        <v>500</v>
      </c>
      <c r="J107" s="39">
        <f t="shared" si="14"/>
        <v>276</v>
      </c>
      <c r="K107" s="39">
        <f t="shared" si="14"/>
        <v>533</v>
      </c>
      <c r="L107" s="39">
        <f t="shared" si="14"/>
        <v>499</v>
      </c>
      <c r="M107" s="39">
        <f t="shared" si="14"/>
        <v>0</v>
      </c>
      <c r="N107" s="39">
        <f t="shared" si="14"/>
        <v>0</v>
      </c>
      <c r="O107" s="39">
        <f t="shared" si="14"/>
        <v>0</v>
      </c>
      <c r="P107" s="39">
        <f t="shared" si="14"/>
        <v>0</v>
      </c>
      <c r="Q107" s="39">
        <f t="shared" si="14"/>
        <v>0</v>
      </c>
      <c r="R107" s="39">
        <f t="shared" si="14"/>
        <v>0</v>
      </c>
      <c r="S107" s="39">
        <f t="shared" si="14"/>
        <v>0</v>
      </c>
      <c r="T107" s="39">
        <f t="shared" si="14"/>
        <v>0</v>
      </c>
      <c r="U107" s="39">
        <f t="shared" si="14"/>
        <v>0</v>
      </c>
      <c r="V107" s="39">
        <f t="shared" si="14"/>
        <v>0</v>
      </c>
      <c r="W107" s="39">
        <f t="shared" si="14"/>
        <v>0</v>
      </c>
      <c r="X107" s="39">
        <f t="shared" si="14"/>
        <v>0</v>
      </c>
      <c r="Y107" s="39">
        <f t="shared" si="14"/>
        <v>0</v>
      </c>
      <c r="Z107" s="39">
        <f t="shared" si="14"/>
        <v>0</v>
      </c>
      <c r="AA107" s="39">
        <f t="shared" si="14"/>
        <v>0</v>
      </c>
      <c r="AB107" s="39">
        <f t="shared" si="14"/>
        <v>0</v>
      </c>
      <c r="AC107" s="39">
        <f t="shared" si="14"/>
        <v>0</v>
      </c>
      <c r="AD107" s="39">
        <f t="shared" si="14"/>
        <v>0</v>
      </c>
      <c r="AE107" s="39">
        <f t="shared" si="14"/>
        <v>0</v>
      </c>
      <c r="AF107" s="39">
        <f t="shared" si="14"/>
        <v>0</v>
      </c>
      <c r="AG107" s="39">
        <f t="shared" si="14"/>
        <v>0</v>
      </c>
    </row>
    <row r="108" spans="1:33">
      <c r="A108" s="39" t="s">
        <v>180</v>
      </c>
      <c r="B108" s="39"/>
      <c r="C108" s="39"/>
      <c r="D108" s="39">
        <f>D13-D19</f>
        <v>2992</v>
      </c>
      <c r="E108" s="39">
        <f t="shared" ref="E108:AG108" si="15">E13-E19</f>
        <v>505</v>
      </c>
      <c r="F108" s="39">
        <f t="shared" si="15"/>
        <v>484</v>
      </c>
      <c r="G108" s="39">
        <f t="shared" si="15"/>
        <v>173</v>
      </c>
      <c r="H108" s="39">
        <f t="shared" si="15"/>
        <v>544</v>
      </c>
      <c r="I108" s="39">
        <f t="shared" si="15"/>
        <v>450</v>
      </c>
      <c r="J108" s="39">
        <f t="shared" si="15"/>
        <v>122</v>
      </c>
      <c r="K108" s="39">
        <f t="shared" si="15"/>
        <v>479</v>
      </c>
      <c r="L108" s="39">
        <f t="shared" si="15"/>
        <v>235</v>
      </c>
      <c r="M108" s="39">
        <f t="shared" si="15"/>
        <v>0</v>
      </c>
      <c r="N108" s="39">
        <f t="shared" si="15"/>
        <v>0</v>
      </c>
      <c r="O108" s="39">
        <f t="shared" si="15"/>
        <v>0</v>
      </c>
      <c r="P108" s="39">
        <f t="shared" si="15"/>
        <v>0</v>
      </c>
      <c r="Q108" s="39">
        <f t="shared" si="15"/>
        <v>0</v>
      </c>
      <c r="R108" s="39">
        <f t="shared" si="15"/>
        <v>0</v>
      </c>
      <c r="S108" s="39">
        <f t="shared" si="15"/>
        <v>0</v>
      </c>
      <c r="T108" s="39">
        <f t="shared" si="15"/>
        <v>0</v>
      </c>
      <c r="U108" s="39">
        <f t="shared" si="15"/>
        <v>0</v>
      </c>
      <c r="V108" s="39">
        <f t="shared" si="15"/>
        <v>0</v>
      </c>
      <c r="W108" s="39">
        <f t="shared" si="15"/>
        <v>0</v>
      </c>
      <c r="X108" s="39">
        <f t="shared" si="15"/>
        <v>0</v>
      </c>
      <c r="Y108" s="39">
        <f t="shared" si="15"/>
        <v>0</v>
      </c>
      <c r="Z108" s="39">
        <f t="shared" si="15"/>
        <v>0</v>
      </c>
      <c r="AA108" s="39">
        <f t="shared" si="15"/>
        <v>0</v>
      </c>
      <c r="AB108" s="39">
        <f t="shared" si="15"/>
        <v>0</v>
      </c>
      <c r="AC108" s="39">
        <f t="shared" si="15"/>
        <v>0</v>
      </c>
      <c r="AD108" s="39">
        <f t="shared" si="15"/>
        <v>0</v>
      </c>
      <c r="AE108" s="39">
        <f t="shared" si="15"/>
        <v>0</v>
      </c>
      <c r="AF108" s="39">
        <f t="shared" si="15"/>
        <v>0</v>
      </c>
      <c r="AG108" s="39">
        <f t="shared" si="15"/>
        <v>0</v>
      </c>
    </row>
    <row r="109" spans="1:33">
      <c r="A109" s="39" t="s">
        <v>181</v>
      </c>
      <c r="B109" s="39"/>
      <c r="C109" s="39"/>
      <c r="D109" s="39">
        <f>D15-D16-D17</f>
        <v>0</v>
      </c>
      <c r="E109" s="39">
        <f t="shared" ref="E109:AG109" si="16">E15-E16-E17</f>
        <v>0</v>
      </c>
      <c r="F109" s="39">
        <f t="shared" si="16"/>
        <v>0</v>
      </c>
      <c r="G109" s="39">
        <f t="shared" si="16"/>
        <v>0</v>
      </c>
      <c r="H109" s="39">
        <f>H15-H16-H17</f>
        <v>0</v>
      </c>
      <c r="I109" s="39">
        <f t="shared" si="16"/>
        <v>0</v>
      </c>
      <c r="J109" s="39">
        <f t="shared" si="16"/>
        <v>0</v>
      </c>
      <c r="K109" s="39">
        <f t="shared" si="16"/>
        <v>0</v>
      </c>
      <c r="L109" s="39">
        <f t="shared" si="16"/>
        <v>0</v>
      </c>
      <c r="M109" s="39">
        <f t="shared" si="16"/>
        <v>0</v>
      </c>
      <c r="N109" s="39">
        <f t="shared" si="16"/>
        <v>0</v>
      </c>
      <c r="O109" s="39">
        <f t="shared" si="16"/>
        <v>0</v>
      </c>
      <c r="P109" s="39">
        <f t="shared" si="16"/>
        <v>0</v>
      </c>
      <c r="Q109" s="39">
        <f t="shared" si="16"/>
        <v>0</v>
      </c>
      <c r="R109" s="39">
        <f t="shared" si="16"/>
        <v>0</v>
      </c>
      <c r="S109" s="39">
        <f t="shared" si="16"/>
        <v>0</v>
      </c>
      <c r="T109" s="39">
        <f t="shared" si="16"/>
        <v>0</v>
      </c>
      <c r="U109" s="39">
        <f t="shared" si="16"/>
        <v>0</v>
      </c>
      <c r="V109" s="39">
        <f t="shared" si="16"/>
        <v>0</v>
      </c>
      <c r="W109" s="39">
        <f t="shared" si="16"/>
        <v>0</v>
      </c>
      <c r="X109" s="39">
        <f t="shared" si="16"/>
        <v>0</v>
      </c>
      <c r="Y109" s="39">
        <f t="shared" si="16"/>
        <v>0</v>
      </c>
      <c r="Z109" s="39">
        <f t="shared" si="16"/>
        <v>0</v>
      </c>
      <c r="AA109" s="39">
        <f t="shared" si="16"/>
        <v>0</v>
      </c>
      <c r="AB109" s="39">
        <f t="shared" si="16"/>
        <v>0</v>
      </c>
      <c r="AC109" s="39">
        <f t="shared" si="16"/>
        <v>0</v>
      </c>
      <c r="AD109" s="39">
        <f t="shared" si="16"/>
        <v>0</v>
      </c>
      <c r="AE109" s="39">
        <f t="shared" si="16"/>
        <v>0</v>
      </c>
      <c r="AF109" s="39">
        <f t="shared" si="16"/>
        <v>0</v>
      </c>
      <c r="AG109" s="39">
        <f t="shared" si="16"/>
        <v>0</v>
      </c>
    </row>
    <row r="110" spans="1:33">
      <c r="A110" s="39" t="s">
        <v>180</v>
      </c>
      <c r="B110" s="39"/>
      <c r="C110" s="39"/>
      <c r="D110" s="39">
        <f>D19-D20</f>
        <v>577</v>
      </c>
      <c r="E110" s="39">
        <f t="shared" ref="E110:AG110" si="17">E19-E20</f>
        <v>112</v>
      </c>
      <c r="F110" s="39">
        <f t="shared" si="17"/>
        <v>87</v>
      </c>
      <c r="G110" s="39">
        <f t="shared" si="17"/>
        <v>52</v>
      </c>
      <c r="H110" s="39">
        <f t="shared" si="17"/>
        <v>62</v>
      </c>
      <c r="I110" s="39">
        <f t="shared" si="17"/>
        <v>79</v>
      </c>
      <c r="J110" s="39">
        <f t="shared" si="17"/>
        <v>53</v>
      </c>
      <c r="K110" s="39">
        <f t="shared" si="17"/>
        <v>89</v>
      </c>
      <c r="L110" s="39">
        <f t="shared" si="17"/>
        <v>43</v>
      </c>
      <c r="M110" s="39">
        <f t="shared" si="17"/>
        <v>0</v>
      </c>
      <c r="N110" s="39">
        <f t="shared" si="17"/>
        <v>0</v>
      </c>
      <c r="O110" s="39">
        <f t="shared" si="17"/>
        <v>0</v>
      </c>
      <c r="P110" s="39">
        <f t="shared" si="17"/>
        <v>0</v>
      </c>
      <c r="Q110" s="39">
        <f t="shared" si="17"/>
        <v>0</v>
      </c>
      <c r="R110" s="39">
        <f t="shared" si="17"/>
        <v>0</v>
      </c>
      <c r="S110" s="39">
        <f t="shared" si="17"/>
        <v>0</v>
      </c>
      <c r="T110" s="39">
        <f t="shared" si="17"/>
        <v>0</v>
      </c>
      <c r="U110" s="39">
        <f t="shared" si="17"/>
        <v>0</v>
      </c>
      <c r="V110" s="39">
        <f t="shared" si="17"/>
        <v>0</v>
      </c>
      <c r="W110" s="39">
        <f t="shared" si="17"/>
        <v>0</v>
      </c>
      <c r="X110" s="39">
        <f t="shared" si="17"/>
        <v>0</v>
      </c>
      <c r="Y110" s="39">
        <f t="shared" si="17"/>
        <v>0</v>
      </c>
      <c r="Z110" s="39">
        <f t="shared" si="17"/>
        <v>0</v>
      </c>
      <c r="AA110" s="39">
        <f t="shared" si="17"/>
        <v>0</v>
      </c>
      <c r="AB110" s="39">
        <f t="shared" si="17"/>
        <v>0</v>
      </c>
      <c r="AC110" s="39">
        <f t="shared" si="17"/>
        <v>0</v>
      </c>
      <c r="AD110" s="39">
        <f t="shared" si="17"/>
        <v>0</v>
      </c>
      <c r="AE110" s="39">
        <f t="shared" si="17"/>
        <v>0</v>
      </c>
      <c r="AF110" s="39">
        <f t="shared" si="17"/>
        <v>0</v>
      </c>
      <c r="AG110" s="39">
        <f t="shared" si="17"/>
        <v>0</v>
      </c>
    </row>
    <row r="111" spans="1:33">
      <c r="A111" s="39" t="s">
        <v>181</v>
      </c>
      <c r="B111" s="39"/>
      <c r="C111" s="39"/>
      <c r="D111" s="39">
        <f>D19-D22-D23-D24</f>
        <v>0</v>
      </c>
      <c r="E111" s="39">
        <f t="shared" ref="E111:AG111" si="18">E19-E22-E23-E24</f>
        <v>0</v>
      </c>
      <c r="F111" s="39">
        <f t="shared" si="18"/>
        <v>0</v>
      </c>
      <c r="G111" s="39">
        <f t="shared" si="18"/>
        <v>0</v>
      </c>
      <c r="H111" s="39">
        <f t="shared" si="18"/>
        <v>0</v>
      </c>
      <c r="I111" s="39">
        <f t="shared" si="18"/>
        <v>0</v>
      </c>
      <c r="J111" s="39">
        <f t="shared" si="18"/>
        <v>0</v>
      </c>
      <c r="K111" s="39">
        <f t="shared" si="18"/>
        <v>0</v>
      </c>
      <c r="L111" s="39">
        <f t="shared" si="18"/>
        <v>0</v>
      </c>
      <c r="M111" s="39">
        <f t="shared" si="18"/>
        <v>0</v>
      </c>
      <c r="N111" s="39">
        <f t="shared" si="18"/>
        <v>0</v>
      </c>
      <c r="O111" s="39">
        <f t="shared" si="18"/>
        <v>0</v>
      </c>
      <c r="P111" s="39">
        <f t="shared" si="18"/>
        <v>0</v>
      </c>
      <c r="Q111" s="39">
        <f t="shared" si="18"/>
        <v>0</v>
      </c>
      <c r="R111" s="39">
        <f t="shared" si="18"/>
        <v>0</v>
      </c>
      <c r="S111" s="39">
        <f t="shared" si="18"/>
        <v>0</v>
      </c>
      <c r="T111" s="39">
        <f t="shared" si="18"/>
        <v>0</v>
      </c>
      <c r="U111" s="39">
        <f t="shared" si="18"/>
        <v>0</v>
      </c>
      <c r="V111" s="39">
        <f t="shared" si="18"/>
        <v>0</v>
      </c>
      <c r="W111" s="39">
        <f t="shared" si="18"/>
        <v>0</v>
      </c>
      <c r="X111" s="39">
        <f t="shared" si="18"/>
        <v>0</v>
      </c>
      <c r="Y111" s="39">
        <f t="shared" si="18"/>
        <v>0</v>
      </c>
      <c r="Z111" s="39">
        <f t="shared" si="18"/>
        <v>0</v>
      </c>
      <c r="AA111" s="39">
        <f t="shared" si="18"/>
        <v>0</v>
      </c>
      <c r="AB111" s="39">
        <f t="shared" si="18"/>
        <v>0</v>
      </c>
      <c r="AC111" s="39">
        <f t="shared" si="18"/>
        <v>0</v>
      </c>
      <c r="AD111" s="39">
        <f t="shared" si="18"/>
        <v>0</v>
      </c>
      <c r="AE111" s="39">
        <f t="shared" si="18"/>
        <v>0</v>
      </c>
      <c r="AF111" s="39">
        <f t="shared" si="18"/>
        <v>0</v>
      </c>
      <c r="AG111" s="39">
        <f t="shared" si="18"/>
        <v>0</v>
      </c>
    </row>
    <row r="112" spans="1:33">
      <c r="A112" s="39" t="s">
        <v>181</v>
      </c>
      <c r="B112" s="39"/>
      <c r="C112" s="39"/>
      <c r="D112" s="39">
        <f>D19-D26-D27-D28</f>
        <v>0</v>
      </c>
      <c r="E112" s="39">
        <f t="shared" ref="E112:AG112" si="19">E19-E26-E27-E28</f>
        <v>0</v>
      </c>
      <c r="F112" s="39">
        <f t="shared" si="19"/>
        <v>0</v>
      </c>
      <c r="G112" s="39">
        <f t="shared" si="19"/>
        <v>0</v>
      </c>
      <c r="H112" s="39">
        <f t="shared" si="19"/>
        <v>0</v>
      </c>
      <c r="I112" s="39">
        <f t="shared" si="19"/>
        <v>0</v>
      </c>
      <c r="J112" s="39">
        <f t="shared" si="19"/>
        <v>0</v>
      </c>
      <c r="K112" s="39">
        <f t="shared" si="19"/>
        <v>0</v>
      </c>
      <c r="L112" s="39">
        <f t="shared" si="19"/>
        <v>0</v>
      </c>
      <c r="M112" s="39">
        <f t="shared" si="19"/>
        <v>0</v>
      </c>
      <c r="N112" s="39">
        <f t="shared" si="19"/>
        <v>0</v>
      </c>
      <c r="O112" s="39">
        <f t="shared" si="19"/>
        <v>0</v>
      </c>
      <c r="P112" s="39">
        <f t="shared" si="19"/>
        <v>0</v>
      </c>
      <c r="Q112" s="39">
        <f t="shared" si="19"/>
        <v>0</v>
      </c>
      <c r="R112" s="39">
        <f t="shared" si="19"/>
        <v>0</v>
      </c>
      <c r="S112" s="39">
        <f t="shared" si="19"/>
        <v>0</v>
      </c>
      <c r="T112" s="39">
        <f t="shared" si="19"/>
        <v>0</v>
      </c>
      <c r="U112" s="39">
        <f t="shared" si="19"/>
        <v>0</v>
      </c>
      <c r="V112" s="39">
        <f t="shared" si="19"/>
        <v>0</v>
      </c>
      <c r="W112" s="39">
        <f t="shared" si="19"/>
        <v>0</v>
      </c>
      <c r="X112" s="39">
        <f t="shared" si="19"/>
        <v>0</v>
      </c>
      <c r="Y112" s="39">
        <f t="shared" si="19"/>
        <v>0</v>
      </c>
      <c r="Z112" s="39">
        <f t="shared" si="19"/>
        <v>0</v>
      </c>
      <c r="AA112" s="39">
        <f t="shared" si="19"/>
        <v>0</v>
      </c>
      <c r="AB112" s="39">
        <f t="shared" si="19"/>
        <v>0</v>
      </c>
      <c r="AC112" s="39">
        <f t="shared" si="19"/>
        <v>0</v>
      </c>
      <c r="AD112" s="39">
        <f t="shared" si="19"/>
        <v>0</v>
      </c>
      <c r="AE112" s="39">
        <f t="shared" si="19"/>
        <v>0</v>
      </c>
      <c r="AF112" s="39">
        <f t="shared" si="19"/>
        <v>0</v>
      </c>
      <c r="AG112" s="39">
        <f t="shared" si="19"/>
        <v>0</v>
      </c>
    </row>
    <row r="113" spans="1:33">
      <c r="A113" s="39" t="s">
        <v>181</v>
      </c>
      <c r="B113" s="39"/>
      <c r="C113" s="39"/>
      <c r="D113" s="39">
        <f>D19-D30-D31-D32-D33</f>
        <v>0</v>
      </c>
      <c r="E113" s="39">
        <f t="shared" ref="E113:AG113" si="20">E19-E30-E31-E32-E33</f>
        <v>0</v>
      </c>
      <c r="F113" s="39">
        <f t="shared" si="20"/>
        <v>0</v>
      </c>
      <c r="G113" s="39">
        <f t="shared" si="20"/>
        <v>0</v>
      </c>
      <c r="H113" s="39">
        <f t="shared" si="20"/>
        <v>0</v>
      </c>
      <c r="I113" s="39">
        <f t="shared" si="20"/>
        <v>0</v>
      </c>
      <c r="J113" s="39">
        <f t="shared" si="20"/>
        <v>0</v>
      </c>
      <c r="K113" s="39">
        <f t="shared" si="20"/>
        <v>0</v>
      </c>
      <c r="L113" s="39">
        <f t="shared" si="20"/>
        <v>0</v>
      </c>
      <c r="M113" s="39">
        <f t="shared" si="20"/>
        <v>0</v>
      </c>
      <c r="N113" s="39">
        <f t="shared" si="20"/>
        <v>0</v>
      </c>
      <c r="O113" s="39">
        <f t="shared" si="20"/>
        <v>0</v>
      </c>
      <c r="P113" s="39">
        <f t="shared" si="20"/>
        <v>0</v>
      </c>
      <c r="Q113" s="39">
        <f t="shared" si="20"/>
        <v>0</v>
      </c>
      <c r="R113" s="39">
        <f t="shared" si="20"/>
        <v>0</v>
      </c>
      <c r="S113" s="39">
        <f t="shared" si="20"/>
        <v>0</v>
      </c>
      <c r="T113" s="39">
        <f t="shared" si="20"/>
        <v>0</v>
      </c>
      <c r="U113" s="39">
        <f t="shared" si="20"/>
        <v>0</v>
      </c>
      <c r="V113" s="39">
        <f t="shared" si="20"/>
        <v>0</v>
      </c>
      <c r="W113" s="39">
        <f t="shared" si="20"/>
        <v>0</v>
      </c>
      <c r="X113" s="39">
        <f t="shared" si="20"/>
        <v>0</v>
      </c>
      <c r="Y113" s="39">
        <f t="shared" si="20"/>
        <v>0</v>
      </c>
      <c r="Z113" s="39">
        <f t="shared" si="20"/>
        <v>0</v>
      </c>
      <c r="AA113" s="39">
        <f t="shared" si="20"/>
        <v>0</v>
      </c>
      <c r="AB113" s="39">
        <f t="shared" si="20"/>
        <v>0</v>
      </c>
      <c r="AC113" s="39">
        <f t="shared" si="20"/>
        <v>0</v>
      </c>
      <c r="AD113" s="39">
        <f t="shared" si="20"/>
        <v>0</v>
      </c>
      <c r="AE113" s="39">
        <f t="shared" si="20"/>
        <v>0</v>
      </c>
      <c r="AF113" s="39">
        <f t="shared" si="20"/>
        <v>0</v>
      </c>
      <c r="AG113" s="39">
        <f t="shared" si="20"/>
        <v>0</v>
      </c>
    </row>
    <row r="114" spans="1:33">
      <c r="A114" s="39" t="s">
        <v>181</v>
      </c>
      <c r="B114" s="39"/>
      <c r="C114" s="39"/>
      <c r="D114" s="39">
        <f>D19-D35-D36-D37</f>
        <v>0</v>
      </c>
      <c r="E114" s="39">
        <f t="shared" ref="E114:AG114" si="21">E19-E35-E36-E37</f>
        <v>0</v>
      </c>
      <c r="F114" s="39">
        <f t="shared" si="21"/>
        <v>0</v>
      </c>
      <c r="G114" s="39">
        <f t="shared" si="21"/>
        <v>0</v>
      </c>
      <c r="H114" s="39">
        <f t="shared" si="21"/>
        <v>0</v>
      </c>
      <c r="I114" s="39">
        <f t="shared" si="21"/>
        <v>0</v>
      </c>
      <c r="J114" s="39">
        <f t="shared" si="21"/>
        <v>0</v>
      </c>
      <c r="K114" s="39">
        <f t="shared" si="21"/>
        <v>0</v>
      </c>
      <c r="L114" s="39">
        <f t="shared" si="21"/>
        <v>0</v>
      </c>
      <c r="M114" s="39">
        <f t="shared" si="21"/>
        <v>0</v>
      </c>
      <c r="N114" s="39">
        <f t="shared" si="21"/>
        <v>0</v>
      </c>
      <c r="O114" s="39">
        <f t="shared" si="21"/>
        <v>0</v>
      </c>
      <c r="P114" s="39">
        <f t="shared" si="21"/>
        <v>0</v>
      </c>
      <c r="Q114" s="39">
        <f t="shared" si="21"/>
        <v>0</v>
      </c>
      <c r="R114" s="39">
        <f t="shared" si="21"/>
        <v>0</v>
      </c>
      <c r="S114" s="39">
        <f t="shared" si="21"/>
        <v>0</v>
      </c>
      <c r="T114" s="39">
        <f t="shared" si="21"/>
        <v>0</v>
      </c>
      <c r="U114" s="39">
        <f t="shared" si="21"/>
        <v>0</v>
      </c>
      <c r="V114" s="39">
        <f t="shared" si="21"/>
        <v>0</v>
      </c>
      <c r="W114" s="39">
        <f t="shared" si="21"/>
        <v>0</v>
      </c>
      <c r="X114" s="39">
        <f t="shared" si="21"/>
        <v>0</v>
      </c>
      <c r="Y114" s="39">
        <f t="shared" si="21"/>
        <v>0</v>
      </c>
      <c r="Z114" s="39">
        <f t="shared" si="21"/>
        <v>0</v>
      </c>
      <c r="AA114" s="39">
        <f t="shared" si="21"/>
        <v>0</v>
      </c>
      <c r="AB114" s="39">
        <f t="shared" si="21"/>
        <v>0</v>
      </c>
      <c r="AC114" s="39">
        <f t="shared" si="21"/>
        <v>0</v>
      </c>
      <c r="AD114" s="39">
        <f t="shared" si="21"/>
        <v>0</v>
      </c>
      <c r="AE114" s="39">
        <f t="shared" si="21"/>
        <v>0</v>
      </c>
      <c r="AF114" s="39">
        <f t="shared" si="21"/>
        <v>0</v>
      </c>
      <c r="AG114" s="39">
        <f t="shared" si="21"/>
        <v>0</v>
      </c>
    </row>
    <row r="115" spans="1:33">
      <c r="A115" s="39" t="s">
        <v>181</v>
      </c>
      <c r="B115" s="39"/>
      <c r="C115" s="39"/>
      <c r="D115" s="39">
        <f>D19-D39-D40-D45-D46-D47</f>
        <v>0</v>
      </c>
      <c r="E115" s="39">
        <f t="shared" ref="E115:AG115" si="22">E19-E39-E40-E45-E46-E47</f>
        <v>0</v>
      </c>
      <c r="F115" s="39">
        <f t="shared" si="22"/>
        <v>0</v>
      </c>
      <c r="G115" s="39">
        <f t="shared" si="22"/>
        <v>0</v>
      </c>
      <c r="H115" s="39">
        <f t="shared" si="22"/>
        <v>0</v>
      </c>
      <c r="I115" s="39">
        <f t="shared" si="22"/>
        <v>0</v>
      </c>
      <c r="J115" s="39">
        <f t="shared" si="22"/>
        <v>0</v>
      </c>
      <c r="K115" s="39">
        <f t="shared" si="22"/>
        <v>0</v>
      </c>
      <c r="L115" s="39">
        <f>L19-L39-L40-L45-L46-L47</f>
        <v>0</v>
      </c>
      <c r="M115" s="39">
        <f t="shared" si="22"/>
        <v>0</v>
      </c>
      <c r="N115" s="39">
        <f t="shared" si="22"/>
        <v>0</v>
      </c>
      <c r="O115" s="39">
        <f t="shared" si="22"/>
        <v>0</v>
      </c>
      <c r="P115" s="39">
        <f t="shared" si="22"/>
        <v>0</v>
      </c>
      <c r="Q115" s="39">
        <f t="shared" si="22"/>
        <v>0</v>
      </c>
      <c r="R115" s="39">
        <f t="shared" si="22"/>
        <v>0</v>
      </c>
      <c r="S115" s="39">
        <f t="shared" si="22"/>
        <v>0</v>
      </c>
      <c r="T115" s="39">
        <f t="shared" si="22"/>
        <v>0</v>
      </c>
      <c r="U115" s="39">
        <f t="shared" si="22"/>
        <v>0</v>
      </c>
      <c r="V115" s="39">
        <f t="shared" si="22"/>
        <v>0</v>
      </c>
      <c r="W115" s="39">
        <f t="shared" si="22"/>
        <v>0</v>
      </c>
      <c r="X115" s="39">
        <f t="shared" si="22"/>
        <v>0</v>
      </c>
      <c r="Y115" s="39">
        <f t="shared" si="22"/>
        <v>0</v>
      </c>
      <c r="Z115" s="39">
        <f t="shared" si="22"/>
        <v>0</v>
      </c>
      <c r="AA115" s="39">
        <f t="shared" si="22"/>
        <v>0</v>
      </c>
      <c r="AB115" s="39">
        <f t="shared" si="22"/>
        <v>0</v>
      </c>
      <c r="AC115" s="39">
        <f t="shared" si="22"/>
        <v>0</v>
      </c>
      <c r="AD115" s="39">
        <f t="shared" si="22"/>
        <v>0</v>
      </c>
      <c r="AE115" s="39">
        <f t="shared" si="22"/>
        <v>0</v>
      </c>
      <c r="AF115" s="39">
        <f t="shared" si="22"/>
        <v>0</v>
      </c>
      <c r="AG115" s="39">
        <f t="shared" si="22"/>
        <v>0</v>
      </c>
    </row>
    <row r="116" spans="1:33">
      <c r="A116" s="39" t="s">
        <v>181</v>
      </c>
      <c r="B116" s="39"/>
      <c r="C116" s="39"/>
      <c r="D116" s="39">
        <f>D19-D49-D55-D56-D57-D46-D47</f>
        <v>0</v>
      </c>
      <c r="E116" s="39">
        <f t="shared" ref="E116:AG116" si="23">E19-E49-E55-E56-E57-E46-E47</f>
        <v>0</v>
      </c>
      <c r="F116" s="39">
        <f t="shared" si="23"/>
        <v>0</v>
      </c>
      <c r="G116" s="39">
        <f t="shared" si="23"/>
        <v>0</v>
      </c>
      <c r="H116" s="39">
        <f t="shared" si="23"/>
        <v>0</v>
      </c>
      <c r="I116" s="39">
        <f t="shared" si="23"/>
        <v>0</v>
      </c>
      <c r="J116" s="39">
        <f t="shared" si="23"/>
        <v>0</v>
      </c>
      <c r="K116" s="39">
        <f t="shared" si="23"/>
        <v>0</v>
      </c>
      <c r="L116" s="39">
        <f t="shared" si="23"/>
        <v>0</v>
      </c>
      <c r="M116" s="39">
        <f t="shared" si="23"/>
        <v>0</v>
      </c>
      <c r="N116" s="39">
        <f t="shared" si="23"/>
        <v>0</v>
      </c>
      <c r="O116" s="39">
        <f t="shared" si="23"/>
        <v>0</v>
      </c>
      <c r="P116" s="39">
        <f t="shared" si="23"/>
        <v>0</v>
      </c>
      <c r="Q116" s="39">
        <f t="shared" si="23"/>
        <v>0</v>
      </c>
      <c r="R116" s="39">
        <f t="shared" si="23"/>
        <v>0</v>
      </c>
      <c r="S116" s="39">
        <f t="shared" si="23"/>
        <v>0</v>
      </c>
      <c r="T116" s="39">
        <f t="shared" si="23"/>
        <v>0</v>
      </c>
      <c r="U116" s="39">
        <f t="shared" si="23"/>
        <v>0</v>
      </c>
      <c r="V116" s="39">
        <f t="shared" si="23"/>
        <v>0</v>
      </c>
      <c r="W116" s="39">
        <f t="shared" si="23"/>
        <v>0</v>
      </c>
      <c r="X116" s="39">
        <f t="shared" si="23"/>
        <v>0</v>
      </c>
      <c r="Y116" s="39">
        <f t="shared" si="23"/>
        <v>0</v>
      </c>
      <c r="Z116" s="39">
        <f t="shared" si="23"/>
        <v>0</v>
      </c>
      <c r="AA116" s="39">
        <f t="shared" si="23"/>
        <v>0</v>
      </c>
      <c r="AB116" s="39">
        <f t="shared" si="23"/>
        <v>0</v>
      </c>
      <c r="AC116" s="39">
        <f t="shared" si="23"/>
        <v>0</v>
      </c>
      <c r="AD116" s="39">
        <f t="shared" si="23"/>
        <v>0</v>
      </c>
      <c r="AE116" s="39">
        <f t="shared" si="23"/>
        <v>0</v>
      </c>
      <c r="AF116" s="39">
        <f t="shared" si="23"/>
        <v>0</v>
      </c>
      <c r="AG116" s="39">
        <f t="shared" si="23"/>
        <v>0</v>
      </c>
    </row>
    <row r="117" spans="1:33">
      <c r="A117" s="39" t="s">
        <v>181</v>
      </c>
      <c r="B117" s="39"/>
      <c r="C117" s="39"/>
      <c r="D117" s="39">
        <f>D19-D59-D60-D63</f>
        <v>0</v>
      </c>
      <c r="E117" s="39">
        <f t="shared" ref="E117:AG117" si="24">E19-E59-E60-E63</f>
        <v>0</v>
      </c>
      <c r="F117" s="39">
        <f t="shared" si="24"/>
        <v>0</v>
      </c>
      <c r="G117" s="39">
        <f t="shared" si="24"/>
        <v>0</v>
      </c>
      <c r="H117" s="39">
        <f t="shared" si="24"/>
        <v>0</v>
      </c>
      <c r="I117" s="39">
        <f t="shared" si="24"/>
        <v>0</v>
      </c>
      <c r="J117" s="39">
        <f t="shared" si="24"/>
        <v>0</v>
      </c>
      <c r="K117" s="39">
        <f t="shared" si="24"/>
        <v>0</v>
      </c>
      <c r="L117" s="39">
        <f t="shared" si="24"/>
        <v>0</v>
      </c>
      <c r="M117" s="39">
        <f t="shared" si="24"/>
        <v>0</v>
      </c>
      <c r="N117" s="39">
        <f t="shared" si="24"/>
        <v>0</v>
      </c>
      <c r="O117" s="39">
        <f t="shared" si="24"/>
        <v>0</v>
      </c>
      <c r="P117" s="39">
        <f t="shared" si="24"/>
        <v>0</v>
      </c>
      <c r="Q117" s="39">
        <f t="shared" si="24"/>
        <v>0</v>
      </c>
      <c r="R117" s="39">
        <f t="shared" si="24"/>
        <v>0</v>
      </c>
      <c r="S117" s="39">
        <f t="shared" si="24"/>
        <v>0</v>
      </c>
      <c r="T117" s="39">
        <f t="shared" si="24"/>
        <v>0</v>
      </c>
      <c r="U117" s="39">
        <f t="shared" si="24"/>
        <v>0</v>
      </c>
      <c r="V117" s="39">
        <f t="shared" si="24"/>
        <v>0</v>
      </c>
      <c r="W117" s="39">
        <f t="shared" si="24"/>
        <v>0</v>
      </c>
      <c r="X117" s="39">
        <f t="shared" si="24"/>
        <v>0</v>
      </c>
      <c r="Y117" s="39">
        <f t="shared" si="24"/>
        <v>0</v>
      </c>
      <c r="Z117" s="39">
        <f t="shared" si="24"/>
        <v>0</v>
      </c>
      <c r="AA117" s="39">
        <f t="shared" si="24"/>
        <v>0</v>
      </c>
      <c r="AB117" s="39">
        <f t="shared" si="24"/>
        <v>0</v>
      </c>
      <c r="AC117" s="39">
        <f t="shared" si="24"/>
        <v>0</v>
      </c>
      <c r="AD117" s="39">
        <f t="shared" si="24"/>
        <v>0</v>
      </c>
      <c r="AE117" s="39">
        <f t="shared" si="24"/>
        <v>0</v>
      </c>
      <c r="AF117" s="39">
        <f t="shared" si="24"/>
        <v>0</v>
      </c>
      <c r="AG117" s="39">
        <f t="shared" si="24"/>
        <v>0</v>
      </c>
    </row>
    <row r="118" spans="1:33">
      <c r="A118" s="39" t="s">
        <v>181</v>
      </c>
      <c r="B118" s="39"/>
      <c r="C118" s="39"/>
      <c r="D118" s="39">
        <f>D19-D65-D66-D67</f>
        <v>0</v>
      </c>
      <c r="E118" s="39">
        <f t="shared" ref="E118:AG118" si="25">E19-E65-E66-E67</f>
        <v>0</v>
      </c>
      <c r="F118" s="39">
        <f t="shared" si="25"/>
        <v>0</v>
      </c>
      <c r="G118" s="39">
        <f t="shared" si="25"/>
        <v>0</v>
      </c>
      <c r="H118" s="39">
        <f t="shared" si="25"/>
        <v>0</v>
      </c>
      <c r="I118" s="39">
        <f t="shared" si="25"/>
        <v>0</v>
      </c>
      <c r="J118" s="39">
        <f t="shared" si="25"/>
        <v>0</v>
      </c>
      <c r="K118" s="39">
        <f t="shared" si="25"/>
        <v>0</v>
      </c>
      <c r="L118" s="39">
        <f t="shared" si="25"/>
        <v>0</v>
      </c>
      <c r="M118" s="39">
        <f t="shared" si="25"/>
        <v>0</v>
      </c>
      <c r="N118" s="39">
        <f t="shared" si="25"/>
        <v>0</v>
      </c>
      <c r="O118" s="39">
        <f t="shared" si="25"/>
        <v>0</v>
      </c>
      <c r="P118" s="39">
        <f t="shared" si="25"/>
        <v>0</v>
      </c>
      <c r="Q118" s="39">
        <f t="shared" si="25"/>
        <v>0</v>
      </c>
      <c r="R118" s="39">
        <f t="shared" si="25"/>
        <v>0</v>
      </c>
      <c r="S118" s="39">
        <f t="shared" si="25"/>
        <v>0</v>
      </c>
      <c r="T118" s="39">
        <f t="shared" si="25"/>
        <v>0</v>
      </c>
      <c r="U118" s="39">
        <f t="shared" si="25"/>
        <v>0</v>
      </c>
      <c r="V118" s="39">
        <f t="shared" si="25"/>
        <v>0</v>
      </c>
      <c r="W118" s="39">
        <f t="shared" si="25"/>
        <v>0</v>
      </c>
      <c r="X118" s="39">
        <f t="shared" si="25"/>
        <v>0</v>
      </c>
      <c r="Y118" s="39">
        <f t="shared" si="25"/>
        <v>0</v>
      </c>
      <c r="Z118" s="39">
        <f t="shared" si="25"/>
        <v>0</v>
      </c>
      <c r="AA118" s="39">
        <f t="shared" si="25"/>
        <v>0</v>
      </c>
      <c r="AB118" s="39">
        <f t="shared" si="25"/>
        <v>0</v>
      </c>
      <c r="AC118" s="39">
        <f t="shared" si="25"/>
        <v>0</v>
      </c>
      <c r="AD118" s="39">
        <f t="shared" si="25"/>
        <v>0</v>
      </c>
      <c r="AE118" s="39">
        <f t="shared" si="25"/>
        <v>0</v>
      </c>
      <c r="AF118" s="39">
        <f t="shared" si="25"/>
        <v>0</v>
      </c>
      <c r="AG118" s="39">
        <f t="shared" si="25"/>
        <v>0</v>
      </c>
    </row>
    <row r="119" spans="1:33">
      <c r="A119" s="39" t="s">
        <v>181</v>
      </c>
      <c r="B119" s="39"/>
      <c r="C119" s="39"/>
      <c r="D119" s="39">
        <f>D19-D74-D75-D76-D77-D78</f>
        <v>0</v>
      </c>
      <c r="E119" s="39">
        <f t="shared" ref="E119:AG119" si="26">E19-E74-E75-E76-E77-E78</f>
        <v>0</v>
      </c>
      <c r="F119" s="39">
        <f t="shared" si="26"/>
        <v>0</v>
      </c>
      <c r="G119" s="39">
        <f t="shared" si="26"/>
        <v>0</v>
      </c>
      <c r="H119" s="39">
        <f t="shared" si="26"/>
        <v>0</v>
      </c>
      <c r="I119" s="39">
        <f t="shared" si="26"/>
        <v>0</v>
      </c>
      <c r="J119" s="39">
        <f t="shared" si="26"/>
        <v>0</v>
      </c>
      <c r="K119" s="39">
        <f t="shared" si="26"/>
        <v>0</v>
      </c>
      <c r="L119" s="39">
        <f t="shared" si="26"/>
        <v>0</v>
      </c>
      <c r="M119" s="39">
        <f t="shared" si="26"/>
        <v>0</v>
      </c>
      <c r="N119" s="39">
        <f t="shared" si="26"/>
        <v>0</v>
      </c>
      <c r="O119" s="39">
        <f t="shared" si="26"/>
        <v>0</v>
      </c>
      <c r="P119" s="39">
        <f t="shared" si="26"/>
        <v>0</v>
      </c>
      <c r="Q119" s="39">
        <f t="shared" si="26"/>
        <v>0</v>
      </c>
      <c r="R119" s="39">
        <f t="shared" si="26"/>
        <v>0</v>
      </c>
      <c r="S119" s="39">
        <f t="shared" si="26"/>
        <v>0</v>
      </c>
      <c r="T119" s="39">
        <f t="shared" si="26"/>
        <v>0</v>
      </c>
      <c r="U119" s="39">
        <f t="shared" si="26"/>
        <v>0</v>
      </c>
      <c r="V119" s="39">
        <f t="shared" si="26"/>
        <v>0</v>
      </c>
      <c r="W119" s="39">
        <f t="shared" si="26"/>
        <v>0</v>
      </c>
      <c r="X119" s="39">
        <f t="shared" si="26"/>
        <v>0</v>
      </c>
      <c r="Y119" s="39">
        <f t="shared" si="26"/>
        <v>0</v>
      </c>
      <c r="Z119" s="39">
        <f t="shared" si="26"/>
        <v>0</v>
      </c>
      <c r="AA119" s="39">
        <f t="shared" si="26"/>
        <v>0</v>
      </c>
      <c r="AB119" s="39">
        <f t="shared" si="26"/>
        <v>0</v>
      </c>
      <c r="AC119" s="39">
        <f t="shared" si="26"/>
        <v>0</v>
      </c>
      <c r="AD119" s="39">
        <f t="shared" si="26"/>
        <v>0</v>
      </c>
      <c r="AE119" s="39">
        <f t="shared" si="26"/>
        <v>0</v>
      </c>
      <c r="AF119" s="39">
        <f t="shared" si="26"/>
        <v>0</v>
      </c>
      <c r="AG119" s="39">
        <f t="shared" si="26"/>
        <v>0</v>
      </c>
    </row>
    <row r="120" spans="1:33">
      <c r="A120" s="39" t="s">
        <v>181</v>
      </c>
      <c r="B120" s="39"/>
      <c r="C120" s="39"/>
      <c r="D120" s="39">
        <f>D92-D94-D95-D96-D97</f>
        <v>0</v>
      </c>
      <c r="E120" s="39">
        <f t="shared" ref="E120:AG120" si="27">E92-E94-E95-E96-E97</f>
        <v>0</v>
      </c>
      <c r="F120" s="39">
        <f t="shared" si="27"/>
        <v>0</v>
      </c>
      <c r="G120" s="39">
        <f t="shared" si="27"/>
        <v>0</v>
      </c>
      <c r="H120" s="39">
        <f t="shared" si="27"/>
        <v>0</v>
      </c>
      <c r="I120" s="39">
        <f t="shared" si="27"/>
        <v>0</v>
      </c>
      <c r="J120" s="39">
        <f t="shared" si="27"/>
        <v>0</v>
      </c>
      <c r="K120" s="39">
        <f t="shared" si="27"/>
        <v>0</v>
      </c>
      <c r="L120" s="39">
        <f t="shared" si="27"/>
        <v>0</v>
      </c>
      <c r="M120" s="39">
        <f t="shared" si="27"/>
        <v>0</v>
      </c>
      <c r="N120" s="39">
        <f t="shared" si="27"/>
        <v>0</v>
      </c>
      <c r="O120" s="39">
        <f t="shared" si="27"/>
        <v>0</v>
      </c>
      <c r="P120" s="39">
        <f t="shared" si="27"/>
        <v>0</v>
      </c>
      <c r="Q120" s="39">
        <f t="shared" si="27"/>
        <v>0</v>
      </c>
      <c r="R120" s="39">
        <f t="shared" si="27"/>
        <v>0</v>
      </c>
      <c r="S120" s="39">
        <f t="shared" si="27"/>
        <v>0</v>
      </c>
      <c r="T120" s="39">
        <f t="shared" si="27"/>
        <v>0</v>
      </c>
      <c r="U120" s="39">
        <f t="shared" si="27"/>
        <v>0</v>
      </c>
      <c r="V120" s="39">
        <f t="shared" si="27"/>
        <v>0</v>
      </c>
      <c r="W120" s="39">
        <f t="shared" si="27"/>
        <v>0</v>
      </c>
      <c r="X120" s="39">
        <f t="shared" si="27"/>
        <v>0</v>
      </c>
      <c r="Y120" s="39">
        <f t="shared" si="27"/>
        <v>0</v>
      </c>
      <c r="Z120" s="39">
        <f t="shared" si="27"/>
        <v>0</v>
      </c>
      <c r="AA120" s="39">
        <f t="shared" si="27"/>
        <v>0</v>
      </c>
      <c r="AB120" s="39">
        <f t="shared" si="27"/>
        <v>0</v>
      </c>
      <c r="AC120" s="39">
        <f t="shared" si="27"/>
        <v>0</v>
      </c>
      <c r="AD120" s="39">
        <f t="shared" si="27"/>
        <v>0</v>
      </c>
      <c r="AE120" s="39">
        <f t="shared" si="27"/>
        <v>0</v>
      </c>
      <c r="AF120" s="39">
        <f t="shared" si="27"/>
        <v>0</v>
      </c>
      <c r="AG120" s="39">
        <f t="shared" si="27"/>
        <v>0</v>
      </c>
    </row>
    <row r="121" spans="1:33">
      <c r="A121" s="39" t="s">
        <v>182</v>
      </c>
      <c r="B121" s="39"/>
      <c r="C121" s="39"/>
      <c r="D121" s="39">
        <f>D92-D99-D100-D101</f>
        <v>0</v>
      </c>
      <c r="E121" s="39">
        <f t="shared" ref="E121:AG121" si="28">E92-E99-E100-E101</f>
        <v>0</v>
      </c>
      <c r="F121" s="39">
        <f t="shared" si="28"/>
        <v>0</v>
      </c>
      <c r="G121" s="39">
        <f t="shared" si="28"/>
        <v>0</v>
      </c>
      <c r="H121" s="39">
        <f t="shared" si="28"/>
        <v>0</v>
      </c>
      <c r="I121" s="39">
        <f t="shared" si="28"/>
        <v>0</v>
      </c>
      <c r="J121" s="39">
        <f t="shared" si="28"/>
        <v>0</v>
      </c>
      <c r="K121" s="39">
        <f t="shared" si="28"/>
        <v>0</v>
      </c>
      <c r="L121" s="39">
        <f t="shared" si="28"/>
        <v>0</v>
      </c>
      <c r="M121" s="39">
        <f t="shared" si="28"/>
        <v>0</v>
      </c>
      <c r="N121" s="39">
        <f t="shared" si="28"/>
        <v>0</v>
      </c>
      <c r="O121" s="39">
        <f t="shared" si="28"/>
        <v>0</v>
      </c>
      <c r="P121" s="39">
        <f t="shared" si="28"/>
        <v>0</v>
      </c>
      <c r="Q121" s="39">
        <f t="shared" si="28"/>
        <v>0</v>
      </c>
      <c r="R121" s="39">
        <f t="shared" si="28"/>
        <v>0</v>
      </c>
      <c r="S121" s="39">
        <f t="shared" si="28"/>
        <v>0</v>
      </c>
      <c r="T121" s="39">
        <f t="shared" si="28"/>
        <v>0</v>
      </c>
      <c r="U121" s="39">
        <f t="shared" si="28"/>
        <v>0</v>
      </c>
      <c r="V121" s="39">
        <f t="shared" si="28"/>
        <v>0</v>
      </c>
      <c r="W121" s="39">
        <f t="shared" si="28"/>
        <v>0</v>
      </c>
      <c r="X121" s="39">
        <f t="shared" si="28"/>
        <v>0</v>
      </c>
      <c r="Y121" s="39">
        <f t="shared" si="28"/>
        <v>0</v>
      </c>
      <c r="Z121" s="39">
        <f t="shared" si="28"/>
        <v>0</v>
      </c>
      <c r="AA121" s="39">
        <f t="shared" si="28"/>
        <v>0</v>
      </c>
      <c r="AB121" s="39">
        <f t="shared" si="28"/>
        <v>0</v>
      </c>
      <c r="AC121" s="39">
        <f t="shared" si="28"/>
        <v>0</v>
      </c>
      <c r="AD121" s="39">
        <f t="shared" si="28"/>
        <v>0</v>
      </c>
      <c r="AE121" s="39">
        <f t="shared" si="28"/>
        <v>0</v>
      </c>
      <c r="AF121" s="39">
        <f t="shared" si="28"/>
        <v>0</v>
      </c>
      <c r="AG121" s="39">
        <f t="shared" si="28"/>
        <v>0</v>
      </c>
    </row>
    <row r="122" spans="1:33">
      <c r="A122" s="39" t="s">
        <v>180</v>
      </c>
      <c r="B122" s="39"/>
      <c r="C122" s="39"/>
      <c r="D122" s="39">
        <f>D40-D41</f>
        <v>825</v>
      </c>
      <c r="E122" s="39">
        <f t="shared" ref="E122:AG122" si="29">E40-E41</f>
        <v>144</v>
      </c>
      <c r="F122" s="39">
        <f t="shared" si="29"/>
        <v>72</v>
      </c>
      <c r="G122" s="39">
        <f>G40-G41</f>
        <v>45</v>
      </c>
      <c r="H122" s="39">
        <f t="shared" si="29"/>
        <v>179</v>
      </c>
      <c r="I122" s="39">
        <f t="shared" si="29"/>
        <v>52</v>
      </c>
      <c r="J122" s="39">
        <f t="shared" si="29"/>
        <v>48</v>
      </c>
      <c r="K122" s="39">
        <f t="shared" si="29"/>
        <v>274</v>
      </c>
      <c r="L122" s="39">
        <f>L40-L41</f>
        <v>8</v>
      </c>
      <c r="M122" s="39">
        <f t="shared" si="29"/>
        <v>0</v>
      </c>
      <c r="N122" s="39">
        <f t="shared" si="29"/>
        <v>0</v>
      </c>
      <c r="O122" s="39">
        <f t="shared" si="29"/>
        <v>0</v>
      </c>
      <c r="P122" s="39">
        <f t="shared" si="29"/>
        <v>0</v>
      </c>
      <c r="Q122" s="39">
        <f t="shared" si="29"/>
        <v>0</v>
      </c>
      <c r="R122" s="39">
        <f t="shared" si="29"/>
        <v>0</v>
      </c>
      <c r="S122" s="39">
        <f t="shared" si="29"/>
        <v>0</v>
      </c>
      <c r="T122" s="39">
        <f t="shared" si="29"/>
        <v>0</v>
      </c>
      <c r="U122" s="39">
        <f t="shared" si="29"/>
        <v>0</v>
      </c>
      <c r="V122" s="39">
        <f t="shared" si="29"/>
        <v>0</v>
      </c>
      <c r="W122" s="39">
        <f t="shared" si="29"/>
        <v>0</v>
      </c>
      <c r="X122" s="39">
        <f t="shared" si="29"/>
        <v>0</v>
      </c>
      <c r="Y122" s="39">
        <f t="shared" si="29"/>
        <v>0</v>
      </c>
      <c r="Z122" s="39">
        <f t="shared" si="29"/>
        <v>0</v>
      </c>
      <c r="AA122" s="39">
        <f t="shared" si="29"/>
        <v>0</v>
      </c>
      <c r="AB122" s="39">
        <f t="shared" si="29"/>
        <v>0</v>
      </c>
      <c r="AC122" s="39">
        <f t="shared" si="29"/>
        <v>0</v>
      </c>
      <c r="AD122" s="39">
        <f t="shared" si="29"/>
        <v>0</v>
      </c>
      <c r="AE122" s="39">
        <f t="shared" si="29"/>
        <v>0</v>
      </c>
      <c r="AF122" s="39">
        <f t="shared" si="29"/>
        <v>0</v>
      </c>
      <c r="AG122" s="39">
        <f t="shared" si="29"/>
        <v>0</v>
      </c>
    </row>
    <row r="123" spans="1:33">
      <c r="A123" s="39" t="s">
        <v>180</v>
      </c>
      <c r="B123" s="39"/>
      <c r="C123" s="39"/>
      <c r="D123" s="39">
        <f>D41-D42-D43-D44</f>
        <v>266</v>
      </c>
      <c r="E123" s="39">
        <f t="shared" ref="E123:AG123" si="30">E41-E42-E43-E44</f>
        <v>27</v>
      </c>
      <c r="F123" s="39">
        <f t="shared" si="30"/>
        <v>40</v>
      </c>
      <c r="G123" s="39">
        <f>G41-G42-G43-G44</f>
        <v>38</v>
      </c>
      <c r="H123" s="39">
        <f t="shared" si="30"/>
        <v>66</v>
      </c>
      <c r="I123" s="39">
        <f t="shared" si="30"/>
        <v>55</v>
      </c>
      <c r="J123" s="39">
        <f t="shared" si="30"/>
        <v>7</v>
      </c>
      <c r="K123" s="39">
        <f t="shared" si="30"/>
        <v>22</v>
      </c>
      <c r="L123" s="39">
        <f t="shared" si="30"/>
        <v>11</v>
      </c>
      <c r="M123" s="39">
        <f t="shared" si="30"/>
        <v>0</v>
      </c>
      <c r="N123" s="39">
        <f t="shared" si="30"/>
        <v>0</v>
      </c>
      <c r="O123" s="39">
        <f t="shared" si="30"/>
        <v>0</v>
      </c>
      <c r="P123" s="39">
        <f t="shared" si="30"/>
        <v>0</v>
      </c>
      <c r="Q123" s="39">
        <f t="shared" si="30"/>
        <v>0</v>
      </c>
      <c r="R123" s="39">
        <f t="shared" si="30"/>
        <v>0</v>
      </c>
      <c r="S123" s="39">
        <f t="shared" si="30"/>
        <v>0</v>
      </c>
      <c r="T123" s="39">
        <f t="shared" si="30"/>
        <v>0</v>
      </c>
      <c r="U123" s="39">
        <f t="shared" si="30"/>
        <v>0</v>
      </c>
      <c r="V123" s="39">
        <f t="shared" si="30"/>
        <v>0</v>
      </c>
      <c r="W123" s="39">
        <f t="shared" si="30"/>
        <v>0</v>
      </c>
      <c r="X123" s="39">
        <f t="shared" si="30"/>
        <v>0</v>
      </c>
      <c r="Y123" s="39">
        <f t="shared" si="30"/>
        <v>0</v>
      </c>
      <c r="Z123" s="39">
        <f t="shared" si="30"/>
        <v>0</v>
      </c>
      <c r="AA123" s="39">
        <f t="shared" si="30"/>
        <v>0</v>
      </c>
      <c r="AB123" s="39">
        <f t="shared" si="30"/>
        <v>0</v>
      </c>
      <c r="AC123" s="39">
        <f t="shared" si="30"/>
        <v>0</v>
      </c>
      <c r="AD123" s="39">
        <f t="shared" si="30"/>
        <v>0</v>
      </c>
      <c r="AE123" s="39">
        <f t="shared" si="30"/>
        <v>0</v>
      </c>
      <c r="AF123" s="39">
        <f t="shared" si="30"/>
        <v>0</v>
      </c>
      <c r="AG123" s="39">
        <f t="shared" si="30"/>
        <v>0</v>
      </c>
    </row>
    <row r="124" spans="1:33">
      <c r="A124" s="39" t="s">
        <v>182</v>
      </c>
      <c r="B124" s="39"/>
      <c r="C124" s="39"/>
      <c r="D124" s="39">
        <f>D49-D50-D51-D52-D53-D54</f>
        <v>10</v>
      </c>
      <c r="E124" s="39">
        <f t="shared" ref="E124:AG124" si="31">E49-E50-E51-E52-E53-E54</f>
        <v>1</v>
      </c>
      <c r="F124" s="39">
        <f t="shared" si="31"/>
        <v>1</v>
      </c>
      <c r="G124" s="39">
        <f t="shared" si="31"/>
        <v>2</v>
      </c>
      <c r="H124" s="39">
        <f t="shared" si="31"/>
        <v>0</v>
      </c>
      <c r="I124" s="39">
        <f t="shared" si="31"/>
        <v>0</v>
      </c>
      <c r="J124" s="39">
        <f t="shared" si="31"/>
        <v>2</v>
      </c>
      <c r="K124" s="39">
        <f t="shared" si="31"/>
        <v>3</v>
      </c>
      <c r="L124" s="39">
        <f t="shared" si="31"/>
        <v>1</v>
      </c>
      <c r="M124" s="39">
        <f t="shared" si="31"/>
        <v>0</v>
      </c>
      <c r="N124" s="39">
        <f t="shared" si="31"/>
        <v>0</v>
      </c>
      <c r="O124" s="39">
        <f t="shared" si="31"/>
        <v>0</v>
      </c>
      <c r="P124" s="39">
        <f t="shared" si="31"/>
        <v>0</v>
      </c>
      <c r="Q124" s="39">
        <f t="shared" si="31"/>
        <v>0</v>
      </c>
      <c r="R124" s="39">
        <f t="shared" si="31"/>
        <v>0</v>
      </c>
      <c r="S124" s="39">
        <f t="shared" si="31"/>
        <v>0</v>
      </c>
      <c r="T124" s="39">
        <f t="shared" si="31"/>
        <v>0</v>
      </c>
      <c r="U124" s="39">
        <f t="shared" si="31"/>
        <v>0</v>
      </c>
      <c r="V124" s="39">
        <f t="shared" si="31"/>
        <v>0</v>
      </c>
      <c r="W124" s="39">
        <f t="shared" si="31"/>
        <v>0</v>
      </c>
      <c r="X124" s="39">
        <f t="shared" si="31"/>
        <v>0</v>
      </c>
      <c r="Y124" s="39">
        <f t="shared" si="31"/>
        <v>0</v>
      </c>
      <c r="Z124" s="39">
        <f t="shared" si="31"/>
        <v>0</v>
      </c>
      <c r="AA124" s="39">
        <f t="shared" si="31"/>
        <v>0</v>
      </c>
      <c r="AB124" s="39">
        <f t="shared" si="31"/>
        <v>0</v>
      </c>
      <c r="AC124" s="39">
        <f t="shared" si="31"/>
        <v>0</v>
      </c>
      <c r="AD124" s="39">
        <f t="shared" si="31"/>
        <v>0</v>
      </c>
      <c r="AE124" s="39">
        <f t="shared" si="31"/>
        <v>0</v>
      </c>
      <c r="AF124" s="39">
        <f t="shared" si="31"/>
        <v>0</v>
      </c>
      <c r="AG124" s="39">
        <f t="shared" si="31"/>
        <v>0</v>
      </c>
    </row>
    <row r="125" spans="1:33">
      <c r="A125" s="39" t="s">
        <v>182</v>
      </c>
      <c r="B125" s="39"/>
      <c r="C125" s="39"/>
      <c r="D125" s="39">
        <f>D55-D39-D40</f>
        <v>23</v>
      </c>
      <c r="E125" s="39">
        <f t="shared" ref="E125:AG125" si="32">E55-E39-E40</f>
        <v>10</v>
      </c>
      <c r="F125" s="39">
        <f>F55-F39-F40</f>
        <v>2</v>
      </c>
      <c r="G125" s="39">
        <f t="shared" si="32"/>
        <v>3</v>
      </c>
      <c r="H125" s="39">
        <f t="shared" si="32"/>
        <v>0</v>
      </c>
      <c r="I125" s="39">
        <f t="shared" si="32"/>
        <v>6</v>
      </c>
      <c r="J125" s="39">
        <f t="shared" si="32"/>
        <v>5</v>
      </c>
      <c r="K125" s="39">
        <f t="shared" si="32"/>
        <v>0</v>
      </c>
      <c r="L125" s="39">
        <f>L55-L39-L40</f>
        <v>0</v>
      </c>
      <c r="M125" s="39">
        <f t="shared" si="32"/>
        <v>0</v>
      </c>
      <c r="N125" s="39">
        <f t="shared" si="32"/>
        <v>0</v>
      </c>
      <c r="O125" s="39">
        <f t="shared" si="32"/>
        <v>0</v>
      </c>
      <c r="P125" s="39">
        <f t="shared" si="32"/>
        <v>0</v>
      </c>
      <c r="Q125" s="39">
        <f t="shared" si="32"/>
        <v>0</v>
      </c>
      <c r="R125" s="39">
        <f t="shared" si="32"/>
        <v>0</v>
      </c>
      <c r="S125" s="39">
        <f t="shared" si="32"/>
        <v>0</v>
      </c>
      <c r="T125" s="39">
        <f t="shared" si="32"/>
        <v>0</v>
      </c>
      <c r="U125" s="39">
        <f t="shared" si="32"/>
        <v>0</v>
      </c>
      <c r="V125" s="39">
        <f t="shared" si="32"/>
        <v>0</v>
      </c>
      <c r="W125" s="39">
        <f t="shared" si="32"/>
        <v>0</v>
      </c>
      <c r="X125" s="39">
        <f t="shared" si="32"/>
        <v>0</v>
      </c>
      <c r="Y125" s="39">
        <f t="shared" si="32"/>
        <v>0</v>
      </c>
      <c r="Z125" s="39">
        <f t="shared" si="32"/>
        <v>0</v>
      </c>
      <c r="AA125" s="39">
        <f t="shared" si="32"/>
        <v>0</v>
      </c>
      <c r="AB125" s="39">
        <f t="shared" si="32"/>
        <v>0</v>
      </c>
      <c r="AC125" s="39">
        <f t="shared" si="32"/>
        <v>0</v>
      </c>
      <c r="AD125" s="39">
        <f t="shared" si="32"/>
        <v>0</v>
      </c>
      <c r="AE125" s="39">
        <f t="shared" si="32"/>
        <v>0</v>
      </c>
      <c r="AF125" s="39">
        <f t="shared" si="32"/>
        <v>0</v>
      </c>
      <c r="AG125" s="39">
        <f t="shared" si="32"/>
        <v>0</v>
      </c>
    </row>
    <row r="126" spans="1:33">
      <c r="A126" s="39" t="s">
        <v>182</v>
      </c>
      <c r="B126" s="39"/>
      <c r="C126" s="39"/>
      <c r="D126" s="39">
        <f>D60-D61-D62</f>
        <v>0</v>
      </c>
      <c r="E126" s="39">
        <f t="shared" ref="E126:AG126" si="33">E60-E61-E62</f>
        <v>0</v>
      </c>
      <c r="F126" s="39">
        <f t="shared" si="33"/>
        <v>0</v>
      </c>
      <c r="G126" s="39">
        <f t="shared" si="33"/>
        <v>0</v>
      </c>
      <c r="H126" s="39">
        <f t="shared" si="33"/>
        <v>0</v>
      </c>
      <c r="I126" s="39">
        <f t="shared" si="33"/>
        <v>0</v>
      </c>
      <c r="J126" s="39">
        <f t="shared" si="33"/>
        <v>0</v>
      </c>
      <c r="K126" s="39">
        <f t="shared" si="33"/>
        <v>0</v>
      </c>
      <c r="L126" s="39">
        <f t="shared" si="33"/>
        <v>0</v>
      </c>
      <c r="M126" s="39">
        <f t="shared" si="33"/>
        <v>0</v>
      </c>
      <c r="N126" s="39">
        <f t="shared" si="33"/>
        <v>0</v>
      </c>
      <c r="O126" s="39">
        <f t="shared" si="33"/>
        <v>0</v>
      </c>
      <c r="P126" s="39">
        <f t="shared" si="33"/>
        <v>0</v>
      </c>
      <c r="Q126" s="39">
        <f t="shared" si="33"/>
        <v>0</v>
      </c>
      <c r="R126" s="39">
        <f t="shared" si="33"/>
        <v>0</v>
      </c>
      <c r="S126" s="39">
        <f t="shared" si="33"/>
        <v>0</v>
      </c>
      <c r="T126" s="39">
        <f t="shared" si="33"/>
        <v>0</v>
      </c>
      <c r="U126" s="39">
        <f t="shared" si="33"/>
        <v>0</v>
      </c>
      <c r="V126" s="39">
        <f t="shared" si="33"/>
        <v>0</v>
      </c>
      <c r="W126" s="39">
        <f t="shared" si="33"/>
        <v>0</v>
      </c>
      <c r="X126" s="39">
        <f t="shared" si="33"/>
        <v>0</v>
      </c>
      <c r="Y126" s="39">
        <f t="shared" si="33"/>
        <v>0</v>
      </c>
      <c r="Z126" s="39">
        <f t="shared" si="33"/>
        <v>0</v>
      </c>
      <c r="AA126" s="39">
        <f t="shared" si="33"/>
        <v>0</v>
      </c>
      <c r="AB126" s="39">
        <f t="shared" si="33"/>
        <v>0</v>
      </c>
      <c r="AC126" s="39">
        <f t="shared" si="33"/>
        <v>0</v>
      </c>
      <c r="AD126" s="39">
        <f t="shared" si="33"/>
        <v>0</v>
      </c>
      <c r="AE126" s="39">
        <f t="shared" si="33"/>
        <v>0</v>
      </c>
      <c r="AF126" s="39">
        <f t="shared" si="33"/>
        <v>0</v>
      </c>
      <c r="AG126" s="39">
        <f t="shared" si="33"/>
        <v>0</v>
      </c>
    </row>
    <row r="127" spans="1:33">
      <c r="A127" s="39" t="s">
        <v>182</v>
      </c>
      <c r="B127" s="39"/>
      <c r="C127" s="39"/>
      <c r="D127" s="39">
        <f>D19-D69</f>
        <v>314</v>
      </c>
      <c r="E127" s="39">
        <f t="shared" ref="E127:AG127" si="34">E19-E69</f>
        <v>52</v>
      </c>
      <c r="F127" s="39">
        <f t="shared" si="34"/>
        <v>25</v>
      </c>
      <c r="G127" s="39">
        <f t="shared" si="34"/>
        <v>16</v>
      </c>
      <c r="H127" s="39">
        <f t="shared" si="34"/>
        <v>66</v>
      </c>
      <c r="I127" s="39">
        <f t="shared" si="34"/>
        <v>41</v>
      </c>
      <c r="J127" s="39">
        <f t="shared" si="34"/>
        <v>26</v>
      </c>
      <c r="K127" s="39">
        <f t="shared" si="34"/>
        <v>56</v>
      </c>
      <c r="L127" s="39">
        <f t="shared" si="34"/>
        <v>32</v>
      </c>
      <c r="M127" s="39">
        <f t="shared" si="34"/>
        <v>0</v>
      </c>
      <c r="N127" s="39">
        <f t="shared" si="34"/>
        <v>0</v>
      </c>
      <c r="O127" s="39">
        <f t="shared" si="34"/>
        <v>0</v>
      </c>
      <c r="P127" s="39">
        <f t="shared" si="34"/>
        <v>0</v>
      </c>
      <c r="Q127" s="39">
        <f t="shared" si="34"/>
        <v>0</v>
      </c>
      <c r="R127" s="39">
        <f t="shared" si="34"/>
        <v>0</v>
      </c>
      <c r="S127" s="39">
        <f t="shared" si="34"/>
        <v>0</v>
      </c>
      <c r="T127" s="39">
        <f t="shared" si="34"/>
        <v>0</v>
      </c>
      <c r="U127" s="39">
        <f t="shared" si="34"/>
        <v>0</v>
      </c>
      <c r="V127" s="39">
        <f t="shared" si="34"/>
        <v>0</v>
      </c>
      <c r="W127" s="39">
        <f t="shared" si="34"/>
        <v>0</v>
      </c>
      <c r="X127" s="39">
        <f t="shared" si="34"/>
        <v>0</v>
      </c>
      <c r="Y127" s="39">
        <f t="shared" si="34"/>
        <v>0</v>
      </c>
      <c r="Z127" s="39">
        <f t="shared" si="34"/>
        <v>0</v>
      </c>
      <c r="AA127" s="39">
        <f t="shared" si="34"/>
        <v>0</v>
      </c>
      <c r="AB127" s="39">
        <f t="shared" si="34"/>
        <v>0</v>
      </c>
      <c r="AC127" s="39">
        <f t="shared" si="34"/>
        <v>0</v>
      </c>
      <c r="AD127" s="39">
        <f t="shared" si="34"/>
        <v>0</v>
      </c>
      <c r="AE127" s="39">
        <f t="shared" si="34"/>
        <v>0</v>
      </c>
      <c r="AF127" s="39">
        <f t="shared" si="34"/>
        <v>0</v>
      </c>
      <c r="AG127" s="39">
        <f t="shared" si="34"/>
        <v>0</v>
      </c>
    </row>
    <row r="128" spans="1:33">
      <c r="A128" s="39" t="s">
        <v>182</v>
      </c>
      <c r="B128" s="39"/>
      <c r="C128" s="39"/>
      <c r="D128" s="39">
        <f>D69-D70</f>
        <v>1265</v>
      </c>
      <c r="E128" s="39">
        <f t="shared" ref="E128:AG128" si="35">E69-E70</f>
        <v>268</v>
      </c>
      <c r="F128" s="39">
        <f t="shared" si="35"/>
        <v>160</v>
      </c>
      <c r="G128" s="39">
        <f t="shared" si="35"/>
        <v>78</v>
      </c>
      <c r="H128" s="39">
        <f t="shared" si="35"/>
        <v>260</v>
      </c>
      <c r="I128" s="39">
        <f t="shared" si="35"/>
        <v>166</v>
      </c>
      <c r="J128" s="39">
        <f t="shared" si="35"/>
        <v>64</v>
      </c>
      <c r="K128" s="39">
        <f t="shared" si="35"/>
        <v>227</v>
      </c>
      <c r="L128" s="39">
        <f t="shared" si="35"/>
        <v>42</v>
      </c>
      <c r="M128" s="39">
        <f t="shared" si="35"/>
        <v>0</v>
      </c>
      <c r="N128" s="39">
        <f t="shared" si="35"/>
        <v>0</v>
      </c>
      <c r="O128" s="39">
        <f t="shared" si="35"/>
        <v>0</v>
      </c>
      <c r="P128" s="39">
        <f t="shared" si="35"/>
        <v>0</v>
      </c>
      <c r="Q128" s="39">
        <f t="shared" si="35"/>
        <v>0</v>
      </c>
      <c r="R128" s="39">
        <f t="shared" si="35"/>
        <v>0</v>
      </c>
      <c r="S128" s="39">
        <f t="shared" si="35"/>
        <v>0</v>
      </c>
      <c r="T128" s="39">
        <f t="shared" si="35"/>
        <v>0</v>
      </c>
      <c r="U128" s="39">
        <f t="shared" si="35"/>
        <v>0</v>
      </c>
      <c r="V128" s="39">
        <f t="shared" si="35"/>
        <v>0</v>
      </c>
      <c r="W128" s="39">
        <f t="shared" si="35"/>
        <v>0</v>
      </c>
      <c r="X128" s="39">
        <f t="shared" si="35"/>
        <v>0</v>
      </c>
      <c r="Y128" s="39">
        <f t="shared" si="35"/>
        <v>0</v>
      </c>
      <c r="Z128" s="39">
        <f t="shared" si="35"/>
        <v>0</v>
      </c>
      <c r="AA128" s="39">
        <f t="shared" si="35"/>
        <v>0</v>
      </c>
      <c r="AB128" s="39">
        <f t="shared" si="35"/>
        <v>0</v>
      </c>
      <c r="AC128" s="39">
        <f t="shared" si="35"/>
        <v>0</v>
      </c>
      <c r="AD128" s="39">
        <f t="shared" si="35"/>
        <v>0</v>
      </c>
      <c r="AE128" s="39">
        <f t="shared" si="35"/>
        <v>0</v>
      </c>
      <c r="AF128" s="39">
        <f t="shared" si="35"/>
        <v>0</v>
      </c>
      <c r="AG128" s="39">
        <f t="shared" si="35"/>
        <v>0</v>
      </c>
    </row>
    <row r="129" spans="1:33">
      <c r="A129" s="39" t="s">
        <v>182</v>
      </c>
      <c r="B129" s="39"/>
      <c r="C129" s="39"/>
      <c r="D129" s="39">
        <f>D69-D71</f>
        <v>1504</v>
      </c>
      <c r="E129" s="39">
        <f t="shared" ref="E129:AG129" si="36">E69-E71</f>
        <v>320</v>
      </c>
      <c r="F129" s="39">
        <f t="shared" si="36"/>
        <v>216</v>
      </c>
      <c r="G129" s="39">
        <f t="shared" si="36"/>
        <v>102</v>
      </c>
      <c r="H129" s="39">
        <f t="shared" si="36"/>
        <v>278</v>
      </c>
      <c r="I129" s="39">
        <f t="shared" si="36"/>
        <v>144</v>
      </c>
      <c r="J129" s="39">
        <f t="shared" si="36"/>
        <v>92</v>
      </c>
      <c r="K129" s="39">
        <f t="shared" si="36"/>
        <v>294</v>
      </c>
      <c r="L129" s="39">
        <f t="shared" si="36"/>
        <v>58</v>
      </c>
      <c r="M129" s="39">
        <f t="shared" si="36"/>
        <v>0</v>
      </c>
      <c r="N129" s="39">
        <f t="shared" si="36"/>
        <v>0</v>
      </c>
      <c r="O129" s="39">
        <f t="shared" si="36"/>
        <v>0</v>
      </c>
      <c r="P129" s="39">
        <f t="shared" si="36"/>
        <v>0</v>
      </c>
      <c r="Q129" s="39">
        <f t="shared" si="36"/>
        <v>0</v>
      </c>
      <c r="R129" s="39">
        <f t="shared" si="36"/>
        <v>0</v>
      </c>
      <c r="S129" s="39">
        <f t="shared" si="36"/>
        <v>0</v>
      </c>
      <c r="T129" s="39">
        <f t="shared" si="36"/>
        <v>0</v>
      </c>
      <c r="U129" s="39">
        <f t="shared" si="36"/>
        <v>0</v>
      </c>
      <c r="V129" s="39">
        <f t="shared" si="36"/>
        <v>0</v>
      </c>
      <c r="W129" s="39">
        <f t="shared" si="36"/>
        <v>0</v>
      </c>
      <c r="X129" s="39">
        <f t="shared" si="36"/>
        <v>0</v>
      </c>
      <c r="Y129" s="39">
        <f t="shared" si="36"/>
        <v>0</v>
      </c>
      <c r="Z129" s="39">
        <f t="shared" si="36"/>
        <v>0</v>
      </c>
      <c r="AA129" s="39">
        <f t="shared" si="36"/>
        <v>0</v>
      </c>
      <c r="AB129" s="39">
        <f t="shared" si="36"/>
        <v>0</v>
      </c>
      <c r="AC129" s="39">
        <f t="shared" si="36"/>
        <v>0</v>
      </c>
      <c r="AD129" s="39">
        <f t="shared" si="36"/>
        <v>0</v>
      </c>
      <c r="AE129" s="39">
        <f t="shared" si="36"/>
        <v>0</v>
      </c>
      <c r="AF129" s="39">
        <f t="shared" si="36"/>
        <v>0</v>
      </c>
      <c r="AG129" s="39">
        <f t="shared" si="36"/>
        <v>0</v>
      </c>
    </row>
    <row r="130" spans="1:33">
      <c r="A130" s="39" t="s">
        <v>182</v>
      </c>
      <c r="B130" s="39"/>
      <c r="C130" s="39"/>
      <c r="D130" s="39">
        <f>D19-D85</f>
        <v>544</v>
      </c>
      <c r="E130" s="39">
        <f t="shared" ref="E130:AG130" si="37">E19-E85</f>
        <v>107</v>
      </c>
      <c r="F130" s="39">
        <f t="shared" si="37"/>
        <v>69</v>
      </c>
      <c r="G130" s="39">
        <f t="shared" si="37"/>
        <v>32</v>
      </c>
      <c r="H130" s="39">
        <f t="shared" si="37"/>
        <v>108</v>
      </c>
      <c r="I130" s="39">
        <f t="shared" si="37"/>
        <v>62</v>
      </c>
      <c r="J130" s="39">
        <f t="shared" si="37"/>
        <v>37</v>
      </c>
      <c r="K130" s="39">
        <f t="shared" si="37"/>
        <v>100</v>
      </c>
      <c r="L130" s="39">
        <f t="shared" si="37"/>
        <v>29</v>
      </c>
      <c r="M130" s="39">
        <f t="shared" si="37"/>
        <v>0</v>
      </c>
      <c r="N130" s="39">
        <f t="shared" si="37"/>
        <v>0</v>
      </c>
      <c r="O130" s="39">
        <f t="shared" si="37"/>
        <v>0</v>
      </c>
      <c r="P130" s="39">
        <f t="shared" si="37"/>
        <v>0</v>
      </c>
      <c r="Q130" s="39">
        <f t="shared" si="37"/>
        <v>0</v>
      </c>
      <c r="R130" s="39">
        <f t="shared" si="37"/>
        <v>0</v>
      </c>
      <c r="S130" s="39">
        <f t="shared" si="37"/>
        <v>0</v>
      </c>
      <c r="T130" s="39">
        <f t="shared" si="37"/>
        <v>0</v>
      </c>
      <c r="U130" s="39">
        <f t="shared" si="37"/>
        <v>0</v>
      </c>
      <c r="V130" s="39">
        <f t="shared" si="37"/>
        <v>0</v>
      </c>
      <c r="W130" s="39">
        <f t="shared" si="37"/>
        <v>0</v>
      </c>
      <c r="X130" s="39">
        <f t="shared" si="37"/>
        <v>0</v>
      </c>
      <c r="Y130" s="39">
        <f t="shared" si="37"/>
        <v>0</v>
      </c>
      <c r="Z130" s="39">
        <f t="shared" si="37"/>
        <v>0</v>
      </c>
      <c r="AA130" s="39">
        <f t="shared" si="37"/>
        <v>0</v>
      </c>
      <c r="AB130" s="39">
        <f t="shared" si="37"/>
        <v>0</v>
      </c>
      <c r="AC130" s="39">
        <f t="shared" si="37"/>
        <v>0</v>
      </c>
      <c r="AD130" s="39">
        <f t="shared" si="37"/>
        <v>0</v>
      </c>
      <c r="AE130" s="39">
        <f t="shared" si="37"/>
        <v>0</v>
      </c>
      <c r="AF130" s="39">
        <f t="shared" si="37"/>
        <v>0</v>
      </c>
      <c r="AG130" s="39">
        <f t="shared" si="37"/>
        <v>0</v>
      </c>
    </row>
    <row r="131" spans="1:33">
      <c r="A131" s="39" t="s">
        <v>182</v>
      </c>
      <c r="B131" s="39"/>
      <c r="C131" s="39"/>
      <c r="D131" s="39">
        <f>D19-D86</f>
        <v>84</v>
      </c>
      <c r="E131" s="39">
        <f t="shared" ref="E131:AG131" si="38">E19-E86</f>
        <v>9</v>
      </c>
      <c r="F131" s="39">
        <f t="shared" si="38"/>
        <v>13</v>
      </c>
      <c r="G131" s="39">
        <f t="shared" si="38"/>
        <v>3</v>
      </c>
      <c r="H131" s="39">
        <f t="shared" si="38"/>
        <v>8</v>
      </c>
      <c r="I131" s="39">
        <f t="shared" si="38"/>
        <v>23</v>
      </c>
      <c r="J131" s="39">
        <f t="shared" si="38"/>
        <v>1</v>
      </c>
      <c r="K131" s="39">
        <f t="shared" si="38"/>
        <v>22</v>
      </c>
      <c r="L131" s="39">
        <f t="shared" si="38"/>
        <v>5</v>
      </c>
      <c r="M131" s="39">
        <f t="shared" si="38"/>
        <v>0</v>
      </c>
      <c r="N131" s="39">
        <f t="shared" si="38"/>
        <v>0</v>
      </c>
      <c r="O131" s="39">
        <f t="shared" si="38"/>
        <v>0</v>
      </c>
      <c r="P131" s="39">
        <f t="shared" si="38"/>
        <v>0</v>
      </c>
      <c r="Q131" s="39">
        <f t="shared" si="38"/>
        <v>0</v>
      </c>
      <c r="R131" s="39">
        <f t="shared" si="38"/>
        <v>0</v>
      </c>
      <c r="S131" s="39">
        <f t="shared" si="38"/>
        <v>0</v>
      </c>
      <c r="T131" s="39">
        <f t="shared" si="38"/>
        <v>0</v>
      </c>
      <c r="U131" s="39">
        <f t="shared" si="38"/>
        <v>0</v>
      </c>
      <c r="V131" s="39">
        <f t="shared" si="38"/>
        <v>0</v>
      </c>
      <c r="W131" s="39">
        <f t="shared" si="38"/>
        <v>0</v>
      </c>
      <c r="X131" s="39">
        <f t="shared" si="38"/>
        <v>0</v>
      </c>
      <c r="Y131" s="39">
        <f t="shared" si="38"/>
        <v>0</v>
      </c>
      <c r="Z131" s="39">
        <f t="shared" si="38"/>
        <v>0</v>
      </c>
      <c r="AA131" s="39">
        <f t="shared" si="38"/>
        <v>0</v>
      </c>
      <c r="AB131" s="39">
        <f t="shared" si="38"/>
        <v>0</v>
      </c>
      <c r="AC131" s="39">
        <f t="shared" si="38"/>
        <v>0</v>
      </c>
      <c r="AD131" s="39">
        <f t="shared" si="38"/>
        <v>0</v>
      </c>
      <c r="AE131" s="39">
        <f t="shared" si="38"/>
        <v>0</v>
      </c>
      <c r="AF131" s="39">
        <f t="shared" si="38"/>
        <v>0</v>
      </c>
      <c r="AG131" s="39">
        <f t="shared" si="38"/>
        <v>0</v>
      </c>
    </row>
    <row r="132" spans="1:33">
      <c r="A132" s="39" t="s">
        <v>182</v>
      </c>
      <c r="B132" s="39"/>
      <c r="C132" s="39"/>
      <c r="D132" s="39">
        <f>D19-D87</f>
        <v>60</v>
      </c>
      <c r="E132" s="39">
        <f t="shared" ref="E132:AG132" si="39">E19-E87</f>
        <v>8</v>
      </c>
      <c r="F132" s="39">
        <f t="shared" si="39"/>
        <v>0</v>
      </c>
      <c r="G132" s="39">
        <f t="shared" si="39"/>
        <v>2</v>
      </c>
      <c r="H132" s="39">
        <f t="shared" si="39"/>
        <v>6</v>
      </c>
      <c r="I132" s="39">
        <f t="shared" si="39"/>
        <v>7</v>
      </c>
      <c r="J132" s="39">
        <f t="shared" si="39"/>
        <v>6</v>
      </c>
      <c r="K132" s="39">
        <f t="shared" si="39"/>
        <v>28</v>
      </c>
      <c r="L132" s="39">
        <f t="shared" si="39"/>
        <v>3</v>
      </c>
      <c r="M132" s="39">
        <f t="shared" si="39"/>
        <v>0</v>
      </c>
      <c r="N132" s="39">
        <f t="shared" si="39"/>
        <v>0</v>
      </c>
      <c r="O132" s="39">
        <f t="shared" si="39"/>
        <v>0</v>
      </c>
      <c r="P132" s="39">
        <f t="shared" si="39"/>
        <v>0</v>
      </c>
      <c r="Q132" s="39">
        <f t="shared" si="39"/>
        <v>0</v>
      </c>
      <c r="R132" s="39">
        <f t="shared" si="39"/>
        <v>0</v>
      </c>
      <c r="S132" s="39">
        <f t="shared" si="39"/>
        <v>0</v>
      </c>
      <c r="T132" s="39">
        <f t="shared" si="39"/>
        <v>0</v>
      </c>
      <c r="U132" s="39">
        <f t="shared" si="39"/>
        <v>0</v>
      </c>
      <c r="V132" s="39">
        <f t="shared" si="39"/>
        <v>0</v>
      </c>
      <c r="W132" s="39">
        <f t="shared" si="39"/>
        <v>0</v>
      </c>
      <c r="X132" s="39">
        <f t="shared" si="39"/>
        <v>0</v>
      </c>
      <c r="Y132" s="39">
        <f t="shared" si="39"/>
        <v>0</v>
      </c>
      <c r="Z132" s="39">
        <f t="shared" si="39"/>
        <v>0</v>
      </c>
      <c r="AA132" s="39">
        <f t="shared" si="39"/>
        <v>0</v>
      </c>
      <c r="AB132" s="39">
        <f t="shared" si="39"/>
        <v>0</v>
      </c>
      <c r="AC132" s="39">
        <f t="shared" si="39"/>
        <v>0</v>
      </c>
      <c r="AD132" s="39">
        <f t="shared" si="39"/>
        <v>0</v>
      </c>
      <c r="AE132" s="39">
        <f t="shared" si="39"/>
        <v>0</v>
      </c>
      <c r="AF132" s="39">
        <f t="shared" si="39"/>
        <v>0</v>
      </c>
      <c r="AG132" s="39">
        <f t="shared" si="39"/>
        <v>0</v>
      </c>
    </row>
    <row r="133" spans="1:33">
      <c r="A133" s="39" t="s">
        <v>182</v>
      </c>
      <c r="B133" s="39"/>
      <c r="C133" s="39"/>
      <c r="D133" s="39">
        <f>D19-D88</f>
        <v>1810</v>
      </c>
      <c r="E133" s="39">
        <f t="shared" ref="E133:AG133" si="40">E19-E88</f>
        <v>360</v>
      </c>
      <c r="F133" s="39">
        <f t="shared" si="40"/>
        <v>227</v>
      </c>
      <c r="G133" s="39">
        <f t="shared" si="40"/>
        <v>113</v>
      </c>
      <c r="H133" s="39">
        <f t="shared" si="40"/>
        <v>348</v>
      </c>
      <c r="I133" s="39">
        <f t="shared" si="40"/>
        <v>191</v>
      </c>
      <c r="J133" s="39">
        <f t="shared" si="40"/>
        <v>122</v>
      </c>
      <c r="K133" s="39">
        <f t="shared" si="40"/>
        <v>345</v>
      </c>
      <c r="L133" s="39">
        <f t="shared" si="40"/>
        <v>104</v>
      </c>
      <c r="M133" s="39">
        <f t="shared" si="40"/>
        <v>0</v>
      </c>
      <c r="N133" s="39">
        <f t="shared" si="40"/>
        <v>0</v>
      </c>
      <c r="O133" s="39">
        <f t="shared" si="40"/>
        <v>0</v>
      </c>
      <c r="P133" s="39">
        <f t="shared" si="40"/>
        <v>0</v>
      </c>
      <c r="Q133" s="39">
        <f t="shared" si="40"/>
        <v>0</v>
      </c>
      <c r="R133" s="39">
        <f t="shared" si="40"/>
        <v>0</v>
      </c>
      <c r="S133" s="39">
        <f t="shared" si="40"/>
        <v>0</v>
      </c>
      <c r="T133" s="39">
        <f t="shared" si="40"/>
        <v>0</v>
      </c>
      <c r="U133" s="39">
        <f t="shared" si="40"/>
        <v>0</v>
      </c>
      <c r="V133" s="39">
        <f t="shared" si="40"/>
        <v>0</v>
      </c>
      <c r="W133" s="39">
        <f t="shared" si="40"/>
        <v>0</v>
      </c>
      <c r="X133" s="39">
        <f t="shared" si="40"/>
        <v>0</v>
      </c>
      <c r="Y133" s="39">
        <f t="shared" si="40"/>
        <v>0</v>
      </c>
      <c r="Z133" s="39">
        <f t="shared" si="40"/>
        <v>0</v>
      </c>
      <c r="AA133" s="39">
        <f t="shared" si="40"/>
        <v>0</v>
      </c>
      <c r="AB133" s="39">
        <f t="shared" si="40"/>
        <v>0</v>
      </c>
      <c r="AC133" s="39">
        <f t="shared" si="40"/>
        <v>0</v>
      </c>
      <c r="AD133" s="39">
        <f t="shared" si="40"/>
        <v>0</v>
      </c>
      <c r="AE133" s="39">
        <f t="shared" si="40"/>
        <v>0</v>
      </c>
      <c r="AF133" s="39">
        <f t="shared" si="40"/>
        <v>0</v>
      </c>
      <c r="AG133" s="39">
        <f t="shared" si="40"/>
        <v>0</v>
      </c>
    </row>
    <row r="134" spans="1:33">
      <c r="A134" s="39" t="s">
        <v>182</v>
      </c>
      <c r="B134" s="39"/>
      <c r="C134" s="39"/>
      <c r="D134" s="39">
        <f>D19-D89</f>
        <v>1837</v>
      </c>
      <c r="E134" s="39">
        <f t="shared" ref="E134:AG134" si="41">E19-E89</f>
        <v>366</v>
      </c>
      <c r="F134" s="39">
        <f t="shared" si="41"/>
        <v>230</v>
      </c>
      <c r="G134" s="39">
        <f t="shared" si="41"/>
        <v>114</v>
      </c>
      <c r="H134" s="39">
        <f t="shared" si="41"/>
        <v>353</v>
      </c>
      <c r="I134" s="39">
        <f t="shared" si="41"/>
        <v>197</v>
      </c>
      <c r="J134" s="39">
        <f t="shared" si="41"/>
        <v>125</v>
      </c>
      <c r="K134" s="39">
        <f t="shared" si="41"/>
        <v>348</v>
      </c>
      <c r="L134" s="39">
        <f t="shared" si="41"/>
        <v>104</v>
      </c>
      <c r="M134" s="39">
        <f t="shared" si="41"/>
        <v>0</v>
      </c>
      <c r="N134" s="39">
        <f t="shared" si="41"/>
        <v>0</v>
      </c>
      <c r="O134" s="39">
        <f t="shared" si="41"/>
        <v>0</v>
      </c>
      <c r="P134" s="39">
        <f t="shared" si="41"/>
        <v>0</v>
      </c>
      <c r="Q134" s="39">
        <f t="shared" si="41"/>
        <v>0</v>
      </c>
      <c r="R134" s="39">
        <f t="shared" si="41"/>
        <v>0</v>
      </c>
      <c r="S134" s="39">
        <f t="shared" si="41"/>
        <v>0</v>
      </c>
      <c r="T134" s="39">
        <f t="shared" si="41"/>
        <v>0</v>
      </c>
      <c r="U134" s="39">
        <f t="shared" si="41"/>
        <v>0</v>
      </c>
      <c r="V134" s="39">
        <f t="shared" si="41"/>
        <v>0</v>
      </c>
      <c r="W134" s="39">
        <f t="shared" si="41"/>
        <v>0</v>
      </c>
      <c r="X134" s="39">
        <f t="shared" si="41"/>
        <v>0</v>
      </c>
      <c r="Y134" s="39">
        <f t="shared" si="41"/>
        <v>0</v>
      </c>
      <c r="Z134" s="39">
        <f t="shared" si="41"/>
        <v>0</v>
      </c>
      <c r="AA134" s="39">
        <f t="shared" si="41"/>
        <v>0</v>
      </c>
      <c r="AB134" s="39">
        <f t="shared" si="41"/>
        <v>0</v>
      </c>
      <c r="AC134" s="39">
        <f t="shared" si="41"/>
        <v>0</v>
      </c>
      <c r="AD134" s="39">
        <f t="shared" si="41"/>
        <v>0</v>
      </c>
      <c r="AE134" s="39">
        <f t="shared" si="41"/>
        <v>0</v>
      </c>
      <c r="AF134" s="39">
        <f t="shared" si="41"/>
        <v>0</v>
      </c>
      <c r="AG134" s="39">
        <f t="shared" si="41"/>
        <v>0</v>
      </c>
    </row>
    <row r="135" spans="1:33">
      <c r="A135" s="39" t="s">
        <v>182</v>
      </c>
      <c r="B135" s="39"/>
      <c r="C135" s="39"/>
      <c r="D135" s="39">
        <f>D19-D90</f>
        <v>1094</v>
      </c>
      <c r="E135" s="39">
        <f t="shared" ref="E135:AG135" si="42">E19-E90</f>
        <v>223</v>
      </c>
      <c r="F135" s="39">
        <f t="shared" si="42"/>
        <v>135</v>
      </c>
      <c r="G135" s="39">
        <f t="shared" si="42"/>
        <v>67</v>
      </c>
      <c r="H135" s="39">
        <f t="shared" si="42"/>
        <v>214</v>
      </c>
      <c r="I135" s="39">
        <f t="shared" si="42"/>
        <v>119</v>
      </c>
      <c r="J135" s="39">
        <f t="shared" si="42"/>
        <v>73</v>
      </c>
      <c r="K135" s="39">
        <f t="shared" si="42"/>
        <v>202</v>
      </c>
      <c r="L135" s="39">
        <f t="shared" si="42"/>
        <v>61</v>
      </c>
      <c r="M135" s="39">
        <f t="shared" si="42"/>
        <v>0</v>
      </c>
      <c r="N135" s="39">
        <f t="shared" si="42"/>
        <v>0</v>
      </c>
      <c r="O135" s="39">
        <f t="shared" si="42"/>
        <v>0</v>
      </c>
      <c r="P135" s="39">
        <f t="shared" si="42"/>
        <v>0</v>
      </c>
      <c r="Q135" s="39">
        <f t="shared" si="42"/>
        <v>0</v>
      </c>
      <c r="R135" s="39">
        <f t="shared" si="42"/>
        <v>0</v>
      </c>
      <c r="S135" s="39">
        <f t="shared" si="42"/>
        <v>0</v>
      </c>
      <c r="T135" s="39">
        <f t="shared" si="42"/>
        <v>0</v>
      </c>
      <c r="U135" s="39">
        <f t="shared" si="42"/>
        <v>0</v>
      </c>
      <c r="V135" s="39">
        <f t="shared" si="42"/>
        <v>0</v>
      </c>
      <c r="W135" s="39">
        <f t="shared" si="42"/>
        <v>0</v>
      </c>
      <c r="X135" s="39">
        <f t="shared" si="42"/>
        <v>0</v>
      </c>
      <c r="Y135" s="39">
        <f t="shared" si="42"/>
        <v>0</v>
      </c>
      <c r="Z135" s="39">
        <f t="shared" si="42"/>
        <v>0</v>
      </c>
      <c r="AA135" s="39">
        <f t="shared" si="42"/>
        <v>0</v>
      </c>
      <c r="AB135" s="39">
        <f t="shared" si="42"/>
        <v>0</v>
      </c>
      <c r="AC135" s="39">
        <f t="shared" si="42"/>
        <v>0</v>
      </c>
      <c r="AD135" s="39">
        <f t="shared" si="42"/>
        <v>0</v>
      </c>
      <c r="AE135" s="39">
        <f t="shared" si="42"/>
        <v>0</v>
      </c>
      <c r="AF135" s="39">
        <f t="shared" si="42"/>
        <v>0</v>
      </c>
      <c r="AG135" s="39">
        <f t="shared" si="42"/>
        <v>0</v>
      </c>
    </row>
    <row r="136" s="1" customFormat="1" ht="56" customHeight="1" spans="1:33">
      <c r="A136" s="40" t="s">
        <v>183</v>
      </c>
      <c r="B136" s="40"/>
      <c r="C136" s="40"/>
      <c r="D136" s="40"/>
      <c r="E136" s="40"/>
      <c r="F136" s="40"/>
      <c r="G136" s="40"/>
      <c r="H136" s="40"/>
      <c r="I136" s="40"/>
      <c r="J136" s="40"/>
      <c r="K136" s="40"/>
      <c r="L136" s="40"/>
      <c r="M136" s="41"/>
      <c r="N136" s="41"/>
      <c r="O136" s="41"/>
      <c r="P136" s="41"/>
      <c r="Q136" s="41"/>
      <c r="R136" s="41"/>
      <c r="S136" s="41"/>
      <c r="T136" s="41"/>
      <c r="U136" s="41"/>
      <c r="V136" s="41"/>
      <c r="W136" s="41"/>
      <c r="X136" s="41"/>
      <c r="Y136" s="41"/>
      <c r="Z136" s="41"/>
      <c r="AA136" s="41"/>
      <c r="AB136" s="41"/>
      <c r="AC136" s="41"/>
      <c r="AD136" s="41"/>
      <c r="AE136" s="41"/>
      <c r="AF136" s="41"/>
      <c r="AG136" s="41"/>
    </row>
    <row r="137" spans="1:31">
      <c r="A137" s="39" t="s">
        <v>184</v>
      </c>
      <c r="B137" s="39"/>
      <c r="C137" s="39"/>
      <c r="D137" s="39"/>
      <c r="E137" s="39"/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</row>
    <row r="138" spans="1:31">
      <c r="A138" s="39" t="s">
        <v>185</v>
      </c>
      <c r="B138" s="39"/>
      <c r="C138" s="39"/>
      <c r="D138" s="39"/>
      <c r="E138" s="39"/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</row>
    <row r="139" spans="1:31">
      <c r="A139" s="39" t="s">
        <v>186</v>
      </c>
      <c r="B139" s="39"/>
      <c r="C139" s="39"/>
      <c r="D139" s="39"/>
      <c r="E139" s="39"/>
      <c r="F139" s="39"/>
      <c r="G139" s="39"/>
      <c r="H139" s="39"/>
      <c r="I139" s="39"/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</row>
    <row r="140" spans="1:31">
      <c r="A140" s="39" t="s">
        <v>187</v>
      </c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</row>
    <row r="141" spans="1:31">
      <c r="A141" s="39" t="s">
        <v>188</v>
      </c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</row>
    <row r="142" spans="1:31">
      <c r="A142" s="39" t="s">
        <v>189</v>
      </c>
      <c r="B142" s="39"/>
      <c r="C142" s="39"/>
      <c r="D142" s="39"/>
      <c r="E142" s="39"/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</row>
    <row r="143" spans="1:31">
      <c r="A143" s="39" t="s">
        <v>190</v>
      </c>
      <c r="B143" s="39"/>
      <c r="C143" s="39"/>
      <c r="D143" s="39"/>
      <c r="E143" s="39"/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</row>
    <row r="144" spans="1:31">
      <c r="A144" s="39" t="s">
        <v>191</v>
      </c>
      <c r="B144" s="39"/>
      <c r="C144" s="39"/>
      <c r="D144" s="39"/>
      <c r="E144" s="39"/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</row>
    <row r="145" spans="1:31">
      <c r="A145" s="39" t="s">
        <v>192</v>
      </c>
      <c r="B145" s="39"/>
      <c r="C145" s="39"/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</row>
    <row r="146" spans="1:31">
      <c r="A146" s="39" t="s">
        <v>193</v>
      </c>
      <c r="B146" s="39"/>
      <c r="C146" s="39"/>
      <c r="D146" s="39"/>
      <c r="E146" s="39"/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</row>
    <row r="147" spans="1:31">
      <c r="A147" s="39" t="s">
        <v>194</v>
      </c>
      <c r="B147" s="39"/>
      <c r="C147" s="39"/>
      <c r="D147" s="39"/>
      <c r="E147" s="39"/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</row>
    <row r="148" spans="1:31">
      <c r="A148" s="39" t="s">
        <v>195</v>
      </c>
      <c r="B148" s="39"/>
      <c r="C148" s="39"/>
      <c r="D148" s="39"/>
      <c r="E148" s="39"/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</row>
  </sheetData>
  <mergeCells count="15">
    <mergeCell ref="A1:D1"/>
    <mergeCell ref="A104:D104"/>
    <mergeCell ref="A136:L136"/>
    <mergeCell ref="A137:D137"/>
    <mergeCell ref="A138:D138"/>
    <mergeCell ref="A139:D139"/>
    <mergeCell ref="A140:D140"/>
    <mergeCell ref="A141:D141"/>
    <mergeCell ref="A142:D142"/>
    <mergeCell ref="A143:D143"/>
    <mergeCell ref="A144:D144"/>
    <mergeCell ref="A145:D145"/>
    <mergeCell ref="A146:D146"/>
    <mergeCell ref="A147:D147"/>
    <mergeCell ref="A148:D148"/>
  </mergeCells>
  <conditionalFormatting sqref="$A109:$XFD109">
    <cfRule type="cellIs" dxfId="0" priority="4" operator="lessThan">
      <formula>0</formula>
    </cfRule>
    <cfRule type="cellIs" dxfId="0" priority="5" operator="greaterThan">
      <formula>0</formula>
    </cfRule>
  </conditionalFormatting>
  <conditionalFormatting sqref="$A110:$XFD110">
    <cfRule type="cellIs" dxfId="0" priority="8" operator="equal">
      <formula>0</formula>
    </cfRule>
    <cfRule type="cellIs" dxfId="0" priority="9" operator="lessThan">
      <formula>0</formula>
    </cfRule>
  </conditionalFormatting>
  <conditionalFormatting sqref="$A105:$XFD108">
    <cfRule type="cellIs" dxfId="0" priority="10" operator="equal">
      <formula>0</formula>
    </cfRule>
    <cfRule type="cellIs" dxfId="0" priority="11" operator="lessThan">
      <formula>0</formula>
    </cfRule>
  </conditionalFormatting>
  <conditionalFormatting sqref="$A111:$XFD120">
    <cfRule type="cellIs" dxfId="0" priority="2" operator="lessThan">
      <formula>0</formula>
    </cfRule>
    <cfRule type="cellIs" dxfId="0" priority="3" operator="greaterThan">
      <formula>0</formula>
    </cfRule>
  </conditionalFormatting>
  <conditionalFormatting sqref="$A124:$XFD135 $A121:$XFD121">
    <cfRule type="cellIs" dxfId="0" priority="1" operator="lessThan">
      <formula>0</formula>
    </cfRule>
  </conditionalFormatting>
  <conditionalFormatting sqref="$A122:$XFD123">
    <cfRule type="cellIs" dxfId="0" priority="6" operator="equal">
      <formula>0</formula>
    </cfRule>
    <cfRule type="cellIs" dxfId="0" priority="7" operator="lessThan">
      <formula>0</formula>
    </cfRule>
  </conditionalFormatting>
  <pageMargins left="0.699912516150888" right="0.699912516150888" top="0.74990626395218" bottom="0.74990626395218" header="0.299962510274151" footer="0.29996251027415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Hewlett-Packard Company</Company>
  <Application>Yozo_Office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报送时间</vt:lpstr>
      <vt:lpstr>鄂农年04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湖北周真(拟稿)</dc:creator>
  <cp:lastModifiedBy>Administrator</cp:lastModifiedBy>
  <cp:revision>0</cp:revision>
  <dcterms:created xsi:type="dcterms:W3CDTF">2020-12-01T03:02:00Z</dcterms:created>
  <cp:lastPrinted>2023-11-28T07:39:00Z</cp:lastPrinted>
  <dcterms:modified xsi:type="dcterms:W3CDTF">2024-01-22T02:08:11Z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1EA9E339685B43C2BD8D459C79E04296_13</vt:lpwstr>
  </property>
  <property fmtid="{D5CDD505-2E9C-101B-9397-08002B2CF9AE}" pid="3" name="KSOProductBuildVer">
    <vt:lpwstr>2052-12.1.0.16120</vt:lpwstr>
  </property>
</Properties>
</file>