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<sst xmlns="http://schemas.openxmlformats.org/spreadsheetml/2006/main" count="71" uniqueCount="57">
  <si>
    <r>
      <rPr>
        <u/>
        <sz val="16"/>
        <color rgb="FF000000"/>
        <rFont val="方正小标宋简体"/>
        <charset val="134"/>
      </rPr>
      <t xml:space="preserve"> 2024 </t>
    </r>
    <r>
      <rPr>
        <sz val="16"/>
        <color rgb="FF000000"/>
        <rFont val="方正小标宋简体"/>
        <charset val="134"/>
      </rPr>
      <t>年经济作物播种面积全年预计</t>
    </r>
    <r>
      <rPr>
        <sz val="16"/>
        <color rgb="FF000000"/>
        <rFont val="方正小标宋简体"/>
        <charset val="134"/>
      </rPr>
      <t xml:space="preserve"></t>
    </r>
  </si>
  <si>
    <t>填报单位：</t>
  </si>
  <si>
    <r>
      <rPr>
        <sz val="9"/>
        <color rgb="FF000000"/>
        <rFont val="宋体"/>
        <charset val="134"/>
      </rPr>
      <t>表</t>
    </r>
    <r>
      <rPr>
        <sz val="9"/>
        <color rgb="FF000000"/>
        <rFont val="Times New Roman"/>
        <family val="1"/>
        <charset val="0"/>
      </rPr>
      <t xml:space="preserve">  </t>
    </r>
    <r>
      <rPr>
        <sz val="9"/>
        <color rgb="FF000000"/>
        <rFont val="宋体"/>
        <charset val="134"/>
      </rPr>
      <t>号：</t>
    </r>
    <r>
      <rPr>
        <sz val="9"/>
        <color rgb="FF000000"/>
        <rFont val="宋体"/>
        <charset val="134"/>
      </rPr>
      <t xml:space="preserve"></t>
    </r>
  </si>
  <si>
    <t>A403表</t>
  </si>
  <si>
    <t>指  标  名  称</t>
  </si>
  <si>
    <t>计量单位</t>
  </si>
  <si>
    <t>代码</t>
  </si>
  <si>
    <t>本年</t>
  </si>
  <si>
    <t>上年</t>
  </si>
  <si>
    <t>同比±%</t>
  </si>
  <si>
    <t>横岭</t>
  </si>
  <si>
    <t>小东港</t>
  </si>
  <si>
    <t>港口</t>
  </si>
  <si>
    <t>油榨</t>
  </si>
  <si>
    <t>小沙坪</t>
  </si>
  <si>
    <t>游家</t>
  </si>
  <si>
    <t>畈上</t>
  </si>
  <si>
    <t>柏岭</t>
  </si>
  <si>
    <t>大东港</t>
  </si>
  <si>
    <t>塘口</t>
  </si>
  <si>
    <t>北山</t>
  </si>
  <si>
    <t>石岭</t>
  </si>
  <si>
    <t>洞泉</t>
  </si>
  <si>
    <t>经济作物总面积</t>
  </si>
  <si>
    <t>亩</t>
  </si>
  <si>
    <t>01</t>
  </si>
  <si>
    <t>一、油料</t>
  </si>
  <si>
    <t>02</t>
  </si>
  <si>
    <t xml:space="preserve">      花  生</t>
  </si>
  <si>
    <t>03</t>
  </si>
  <si>
    <t xml:space="preserve">      油菜籽</t>
  </si>
  <si>
    <t>04</t>
  </si>
  <si>
    <t xml:space="preserve">     其中：冬油菜籽           </t>
  </si>
  <si>
    <t>05</t>
  </si>
  <si>
    <t>二、棉花</t>
  </si>
  <si>
    <t>06</t>
  </si>
  <si>
    <t>三、生麻</t>
  </si>
  <si>
    <t>07</t>
  </si>
  <si>
    <t>四、糖料</t>
  </si>
  <si>
    <t>08</t>
  </si>
  <si>
    <t xml:space="preserve"> 其中：甘蔗</t>
  </si>
  <si>
    <t>09</t>
  </si>
  <si>
    <t>五、烟叶（未加工烟草）</t>
  </si>
  <si>
    <t>10</t>
  </si>
  <si>
    <t>六、中草药材类</t>
  </si>
  <si>
    <t>11</t>
  </si>
  <si>
    <t>七、蔬菜及食用菌</t>
  </si>
  <si>
    <t>八、瓜果类</t>
  </si>
  <si>
    <t>九、其他农作物</t>
  </si>
  <si>
    <t>其中：青饲料</t>
  </si>
  <si>
    <t xml:space="preserve">单位负责人：    </t>
  </si>
  <si>
    <t xml:space="preserve">填报人：       </t>
  </si>
  <si>
    <t>填报时间：2024.08.12</t>
  </si>
  <si>
    <t>注意：重要审核关系：01=02+06+07+08+10+11+12+13+14。</t>
  </si>
  <si>
    <t>平衡关系</t>
  </si>
  <si>
    <t>等于0</t>
  </si>
  <si>
    <t>大于或等于0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</si>
</sst>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9">
    <font>
      <sz val="11"/>
      <color theme="1"/>
      <name val="宋体"/>
      <charset val="134"/>
      <scheme val="minor"/>
    </font>
    <font>
      <u/>
      <sz val="16"/>
      <color rgb="FF000000"/>
      <name val="方正小标宋简体"/>
      <charset val="134"/>
    </font>
    <font>
      <sz val="9"/>
      <color rgb="FF000000"/>
      <name val="宋体"/>
      <charset val="134"/>
    </font>
    <font>
      <sz val="16"/>
      <color rgb="FF000000"/>
      <name val="方正小标宋简体"/>
      <charset val="134"/>
    </font>
    <font>
      <sz val="9"/>
      <name val="宋体"/>
      <charset val="134"/>
    </font>
    <font>
      <sz val="10"/>
      <name val="宋体"/>
      <charset val="134"/>
    </font>
    <font>
      <sz val="8"/>
      <name val="宋体"/>
      <charset val="134"/>
    </font>
    <font>
      <sz val="11"/>
      <name val="宋体"/>
      <charset val="134"/>
    </font>
    <font>
      <sz val="8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rgb="FF000000"/>
      <name val="Times New Roman"/>
      <family val="1"/>
      <charset val="0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/>
      <right style="medium">
        <color rgb="FF000000"/>
      </right>
      <top style="medium">
        <color auto="1"/>
      </top>
      <bottom style="medium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auto="1"/>
      </top>
      <bottom style="medium">
        <color auto="1"/>
      </bottom>
      <diagonal/>
    </border>
    <border>
      <left style="medium">
        <color rgb="FF000000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000000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23" applyNumberFormat="0" applyFill="0" applyAlignment="0" applyProtection="0">
      <alignment vertical="center"/>
    </xf>
    <xf numFmtId="0" fontId="15" fillId="0" borderId="23" applyNumberFormat="0" applyFill="0" applyAlignment="0" applyProtection="0">
      <alignment vertical="center"/>
    </xf>
    <xf numFmtId="0" fontId="16" fillId="0" borderId="2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25" applyNumberFormat="0" applyAlignment="0" applyProtection="0">
      <alignment vertical="center"/>
    </xf>
    <xf numFmtId="0" fontId="18" fillId="5" borderId="26" applyNumberFormat="0" applyAlignment="0" applyProtection="0">
      <alignment vertical="center"/>
    </xf>
    <xf numFmtId="0" fontId="19" fillId="5" borderId="25" applyNumberFormat="0" applyAlignment="0" applyProtection="0">
      <alignment vertical="center"/>
    </xf>
    <xf numFmtId="0" fontId="20" fillId="6" borderId="27" applyNumberFormat="0" applyAlignment="0" applyProtection="0">
      <alignment vertical="center"/>
    </xf>
    <xf numFmtId="0" fontId="21" fillId="0" borderId="28" applyNumberFormat="0" applyFill="0" applyAlignment="0" applyProtection="0">
      <alignment vertical="center"/>
    </xf>
    <xf numFmtId="0" fontId="22" fillId="0" borderId="2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horizontal="left" vertical="center"/>
    </xf>
    <xf numFmtId="0" fontId="2" fillId="0" borderId="0" xfId="0" applyFont="1" applyFill="1" applyBorder="1" applyAlignment="1" applyProtection="1">
      <alignment horizontal="right" vertical="center" wrapText="1"/>
    </xf>
    <xf numFmtId="0" fontId="2" fillId="0" borderId="0" xfId="0" applyFont="1" applyFill="1" applyBorder="1" applyAlignment="1" applyProtection="1">
      <alignment horizontal="justify" vertical="center" wrapText="1"/>
    </xf>
    <xf numFmtId="0" fontId="3" fillId="0" borderId="0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/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 applyProtection="1">
      <alignment horizontal="center" vertical="center" wrapText="1"/>
    </xf>
    <xf numFmtId="0" fontId="5" fillId="0" borderId="4" xfId="0" applyFont="1" applyFill="1" applyBorder="1" applyAlignment="1" applyProtection="1">
      <alignment horizontal="center" vertical="center" wrapText="1"/>
    </xf>
    <xf numFmtId="0" fontId="5" fillId="0" borderId="5" xfId="0" applyFont="1" applyFill="1" applyBorder="1" applyAlignment="1" applyProtection="1">
      <alignment horizontal="center" vertical="center"/>
    </xf>
    <xf numFmtId="0" fontId="4" fillId="0" borderId="6" xfId="0" applyFont="1" applyFill="1" applyBorder="1" applyAlignment="1" applyProtection="1">
      <alignment horizontal="center" vertical="center"/>
    </xf>
    <xf numFmtId="0" fontId="5" fillId="0" borderId="7" xfId="0" applyFont="1" applyFill="1" applyBorder="1" applyAlignment="1" applyProtection="1">
      <alignment horizontal="left" vertical="center" wrapText="1"/>
    </xf>
    <xf numFmtId="0" fontId="5" fillId="0" borderId="8" xfId="0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 applyProtection="1">
      <alignment horizontal="center" vertical="center" wrapText="1"/>
    </xf>
    <xf numFmtId="0" fontId="5" fillId="0" borderId="10" xfId="0" applyFont="1" applyFill="1" applyBorder="1" applyAlignment="1" applyProtection="1">
      <alignment horizontal="center" vertical="center" wrapText="1"/>
    </xf>
    <xf numFmtId="176" fontId="5" fillId="0" borderId="9" xfId="0" applyNumberFormat="1" applyFont="1" applyFill="1" applyBorder="1" applyAlignment="1" applyProtection="1">
      <alignment horizontal="center" vertical="center" wrapText="1"/>
    </xf>
    <xf numFmtId="177" fontId="6" fillId="0" borderId="8" xfId="0" applyNumberFormat="1" applyFont="1" applyFill="1" applyBorder="1" applyAlignment="1" applyProtection="1">
      <alignment horizontal="center" vertical="center"/>
    </xf>
    <xf numFmtId="0" fontId="4" fillId="0" borderId="11" xfId="0" applyFont="1" applyFill="1" applyBorder="1" applyAlignment="1" applyProtection="1">
      <alignment vertical="center"/>
    </xf>
    <xf numFmtId="0" fontId="4" fillId="0" borderId="12" xfId="0" applyFont="1" applyFill="1" applyBorder="1" applyAlignment="1" applyProtection="1">
      <alignment horizontal="center"/>
    </xf>
    <xf numFmtId="0" fontId="4" fillId="0" borderId="13" xfId="0" applyFont="1" applyFill="1" applyBorder="1" applyAlignment="1" applyProtection="1">
      <alignment horizontal="center"/>
    </xf>
    <xf numFmtId="177" fontId="6" fillId="0" borderId="12" xfId="0" applyNumberFormat="1" applyFont="1" applyFill="1" applyBorder="1" applyAlignment="1" applyProtection="1">
      <alignment horizontal="center" vertical="center"/>
    </xf>
    <xf numFmtId="0" fontId="4" fillId="0" borderId="14" xfId="0" applyFont="1" applyFill="1" applyBorder="1" applyAlignment="1" applyProtection="1">
      <alignment horizontal="center"/>
    </xf>
    <xf numFmtId="0" fontId="4" fillId="0" borderId="15" xfId="0" applyFont="1" applyFill="1" applyBorder="1" applyAlignment="1" applyProtection="1">
      <alignment horizontal="center"/>
    </xf>
    <xf numFmtId="177" fontId="5" fillId="0" borderId="15" xfId="0" applyNumberFormat="1" applyFont="1" applyFill="1" applyBorder="1" applyAlignment="1" applyProtection="1">
      <alignment horizontal="center" vertical="center"/>
    </xf>
    <xf numFmtId="0" fontId="5" fillId="0" borderId="13" xfId="0" applyFont="1" applyFill="1" applyBorder="1" applyAlignment="1" applyProtection="1">
      <alignment horizontal="center"/>
    </xf>
    <xf numFmtId="0" fontId="2" fillId="0" borderId="11" xfId="0" applyFont="1" applyFill="1" applyBorder="1" applyAlignment="1" applyProtection="1">
      <alignment horizontal="justify" vertical="top" wrapText="1"/>
    </xf>
    <xf numFmtId="0" fontId="7" fillId="0" borderId="13" xfId="0" applyFont="1" applyFill="1" applyBorder="1" applyAlignment="1" applyProtection="1">
      <alignment horizontal="center"/>
    </xf>
    <xf numFmtId="0" fontId="2" fillId="0" borderId="16" xfId="0" applyFont="1" applyFill="1" applyBorder="1" applyAlignment="1" applyProtection="1">
      <alignment horizontal="center" vertical="top" wrapText="1"/>
    </xf>
    <xf numFmtId="0" fontId="2" fillId="0" borderId="17" xfId="0" applyFont="1" applyFill="1" applyBorder="1" applyAlignment="1" applyProtection="1">
      <alignment horizontal="center" vertical="center" wrapText="1"/>
    </xf>
    <xf numFmtId="0" fontId="4" fillId="0" borderId="18" xfId="0" applyFont="1" applyFill="1" applyBorder="1" applyAlignment="1" applyProtection="1">
      <alignment horizontal="center"/>
    </xf>
    <xf numFmtId="0" fontId="5" fillId="0" borderId="19" xfId="0" applyFont="1" applyFill="1" applyBorder="1" applyAlignment="1" applyProtection="1">
      <alignment horizontal="center" vertical="center" wrapText="1"/>
    </xf>
    <xf numFmtId="0" fontId="7" fillId="0" borderId="20" xfId="0" applyFont="1" applyFill="1" applyBorder="1" applyAlignment="1" applyProtection="1">
      <alignment horizontal="center"/>
    </xf>
    <xf numFmtId="177" fontId="6" fillId="0" borderId="12" xfId="0" applyNumberFormat="1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horizontal="left" vertical="center" wrapText="1"/>
    </xf>
    <xf numFmtId="0" fontId="5" fillId="0" borderId="0" xfId="0" applyFont="1" applyFill="1" applyBorder="1" applyAlignment="1" applyProtection="1">
      <alignment horizontal="center" vertical="center" wrapText="1"/>
    </xf>
    <xf numFmtId="0" fontId="7" fillId="0" borderId="0" xfId="0" applyFont="1" applyFill="1" applyBorder="1" applyAlignment="1" applyProtection="1">
      <alignment vertical="center"/>
    </xf>
    <xf numFmtId="0" fontId="4" fillId="0" borderId="0" xfId="0" applyFont="1" applyFill="1" applyBorder="1" applyAlignment="1" applyProtection="1"/>
    <xf numFmtId="0" fontId="4" fillId="2" borderId="0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/>
    <xf numFmtId="176" fontId="4" fillId="2" borderId="0" xfId="0" applyNumberFormat="1" applyFont="1" applyFill="1" applyBorder="1" applyAlignment="1" applyProtection="1"/>
    <xf numFmtId="176" fontId="4" fillId="2" borderId="0" xfId="0" applyNumberFormat="1" applyFont="1" applyFill="1" applyBorder="1" applyAlignment="1" applyProtection="1">
      <alignment horizontal="center" vertical="center"/>
    </xf>
    <xf numFmtId="0" fontId="4" fillId="2" borderId="0" xfId="0" applyFont="1" applyFill="1" applyBorder="1" applyAlignment="1" applyProtection="1">
      <alignment horizontal="center" vertical="center"/>
    </xf>
    <xf numFmtId="0" fontId="4" fillId="0" borderId="21" xfId="0" applyFont="1" applyFill="1" applyBorder="1" applyAlignment="1" applyProtection="1">
      <alignment horizontal="center" vertical="center"/>
    </xf>
    <xf numFmtId="177" fontId="8" fillId="0" borderId="15" xfId="0" applyNumberFormat="1" applyFont="1" applyFill="1" applyBorder="1" applyAlignment="1" applyProtection="1">
      <alignment horizontal="center" vertical="center"/>
    </xf>
    <xf numFmtId="177" fontId="6" fillId="0" borderId="15" xfId="0" applyNumberFormat="1" applyFont="1" applyFill="1" applyBorder="1" applyAlignment="1" applyProtection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4"/>
  <sheetViews>
    <sheetView tabSelected="1" workbookViewId="0">
      <selection activeCell="A1" sqref="A1:S1"/>
    </sheetView>
  </sheetViews>
  <sheetFormatPr defaultColWidth="9" defaultRowHeight="13.5"/>
  <sheetData>
    <row r="1" ht="21" spans="1:1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21.75" spans="1:19">
      <c r="A2" s="2" t="s">
        <v>1</v>
      </c>
      <c r="B2" s="3"/>
      <c r="C2" s="3"/>
      <c r="D2" s="3" t="s">
        <v>2</v>
      </c>
      <c r="E2" s="4" t="s">
        <v>3</v>
      </c>
      <c r="F2" s="5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ht="24.75" spans="1:19">
      <c r="A3" s="7" t="s">
        <v>4</v>
      </c>
      <c r="B3" s="8" t="s">
        <v>5</v>
      </c>
      <c r="C3" s="9" t="s">
        <v>6</v>
      </c>
      <c r="D3" s="10" t="s">
        <v>7</v>
      </c>
      <c r="E3" s="8" t="s">
        <v>8</v>
      </c>
      <c r="F3" s="11" t="s">
        <v>9</v>
      </c>
      <c r="G3" s="12" t="s">
        <v>10</v>
      </c>
      <c r="H3" s="12" t="s">
        <v>11</v>
      </c>
      <c r="I3" s="12" t="s">
        <v>12</v>
      </c>
      <c r="J3" s="12" t="s">
        <v>13</v>
      </c>
      <c r="K3" s="12" t="s">
        <v>14</v>
      </c>
      <c r="L3" s="12" t="s">
        <v>15</v>
      </c>
      <c r="M3" s="12" t="s">
        <v>16</v>
      </c>
      <c r="N3" s="12" t="s">
        <v>17</v>
      </c>
      <c r="O3" s="12" t="s">
        <v>18</v>
      </c>
      <c r="P3" s="12" t="s">
        <v>19</v>
      </c>
      <c r="Q3" s="12" t="s">
        <v>20</v>
      </c>
      <c r="R3" s="12" t="s">
        <v>21</v>
      </c>
      <c r="S3" s="44" t="s">
        <v>22</v>
      </c>
    </row>
    <row r="4" ht="24" spans="1:19">
      <c r="A4" s="13" t="s">
        <v>23</v>
      </c>
      <c r="B4" s="14" t="s">
        <v>24</v>
      </c>
      <c r="C4" s="15" t="s">
        <v>25</v>
      </c>
      <c r="D4" s="16">
        <f t="shared" ref="D4:D18" si="0">SUM(G4:S4)</f>
        <v>43270</v>
      </c>
      <c r="E4" s="15">
        <v>41436.7</v>
      </c>
      <c r="F4" s="17">
        <f t="shared" ref="F4:F9" si="1">(D4-E4)/E4</f>
        <v>0.0442433881076438</v>
      </c>
      <c r="G4" s="18">
        <f t="shared" ref="G4:S4" si="2">G5+G9+G10+G11+G13+G14+G15+G16+G17</f>
        <v>4248</v>
      </c>
      <c r="H4" s="18">
        <f t="shared" si="2"/>
        <v>3442</v>
      </c>
      <c r="I4" s="18">
        <f t="shared" si="2"/>
        <v>2877</v>
      </c>
      <c r="J4" s="18">
        <f t="shared" si="2"/>
        <v>3166</v>
      </c>
      <c r="K4" s="18">
        <f t="shared" si="2"/>
        <v>3672</v>
      </c>
      <c r="L4" s="18">
        <f t="shared" si="2"/>
        <v>3502</v>
      </c>
      <c r="M4" s="18">
        <f t="shared" si="2"/>
        <v>4724</v>
      </c>
      <c r="N4" s="18">
        <f t="shared" si="2"/>
        <v>2996</v>
      </c>
      <c r="O4" s="18">
        <f t="shared" si="2"/>
        <v>1304</v>
      </c>
      <c r="P4" s="18">
        <f t="shared" si="2"/>
        <v>3480</v>
      </c>
      <c r="Q4" s="18">
        <f t="shared" si="2"/>
        <v>2483</v>
      </c>
      <c r="R4" s="18">
        <f t="shared" si="2"/>
        <v>3918</v>
      </c>
      <c r="S4" s="18">
        <f t="shared" si="2"/>
        <v>3458</v>
      </c>
    </row>
    <row r="5" spans="1:19">
      <c r="A5" s="19" t="s">
        <v>26</v>
      </c>
      <c r="B5" s="20" t="s">
        <v>24</v>
      </c>
      <c r="C5" s="21" t="s">
        <v>27</v>
      </c>
      <c r="D5" s="16">
        <f t="shared" si="0"/>
        <v>15062</v>
      </c>
      <c r="E5" s="21">
        <v>14557.7</v>
      </c>
      <c r="F5" s="17">
        <f t="shared" si="1"/>
        <v>0.0346414612198355</v>
      </c>
      <c r="G5" s="22">
        <v>1574</v>
      </c>
      <c r="H5" s="22">
        <v>1156</v>
      </c>
      <c r="I5" s="22">
        <v>1060</v>
      </c>
      <c r="J5" s="22">
        <v>1009</v>
      </c>
      <c r="K5" s="22">
        <v>917</v>
      </c>
      <c r="L5" s="22">
        <v>1377</v>
      </c>
      <c r="M5" s="22">
        <v>1420</v>
      </c>
      <c r="N5" s="22">
        <v>730</v>
      </c>
      <c r="O5" s="22">
        <v>775</v>
      </c>
      <c r="P5" s="22">
        <v>1300</v>
      </c>
      <c r="Q5" s="22">
        <v>946</v>
      </c>
      <c r="R5" s="22">
        <v>1412</v>
      </c>
      <c r="S5" s="22">
        <v>1386</v>
      </c>
    </row>
    <row r="6" spans="1:19">
      <c r="A6" s="19" t="s">
        <v>28</v>
      </c>
      <c r="B6" s="20" t="s">
        <v>24</v>
      </c>
      <c r="C6" s="21" t="s">
        <v>29</v>
      </c>
      <c r="D6" s="16">
        <f t="shared" si="0"/>
        <v>2177</v>
      </c>
      <c r="E6" s="21">
        <v>2055</v>
      </c>
      <c r="F6" s="17">
        <f t="shared" si="1"/>
        <v>0.059367396593674</v>
      </c>
      <c r="G6" s="22">
        <v>359</v>
      </c>
      <c r="H6" s="22">
        <v>261</v>
      </c>
      <c r="I6" s="22">
        <v>181</v>
      </c>
      <c r="J6" s="22">
        <v>124</v>
      </c>
      <c r="K6" s="22">
        <v>253</v>
      </c>
      <c r="L6" s="22">
        <v>84</v>
      </c>
      <c r="M6" s="22">
        <v>90</v>
      </c>
      <c r="N6" s="22">
        <v>179</v>
      </c>
      <c r="O6" s="22">
        <v>102</v>
      </c>
      <c r="P6" s="22">
        <v>249</v>
      </c>
      <c r="Q6" s="22">
        <v>200</v>
      </c>
      <c r="R6" s="22">
        <v>54</v>
      </c>
      <c r="S6" s="22">
        <v>41</v>
      </c>
    </row>
    <row r="7" spans="1:19">
      <c r="A7" s="19" t="s">
        <v>30</v>
      </c>
      <c r="B7" s="20" t="s">
        <v>24</v>
      </c>
      <c r="C7" s="21" t="s">
        <v>31</v>
      </c>
      <c r="D7" s="16">
        <f t="shared" si="0"/>
        <v>12419</v>
      </c>
      <c r="E7" s="21">
        <v>12341</v>
      </c>
      <c r="F7" s="17">
        <f t="shared" si="1"/>
        <v>0.00632039542986792</v>
      </c>
      <c r="G7" s="23">
        <v>1177</v>
      </c>
      <c r="H7" s="23">
        <v>861</v>
      </c>
      <c r="I7" s="23">
        <v>845</v>
      </c>
      <c r="J7" s="23">
        <v>847</v>
      </c>
      <c r="K7" s="23">
        <v>616</v>
      </c>
      <c r="L7" s="23">
        <v>1254</v>
      </c>
      <c r="M7" s="23">
        <v>1293</v>
      </c>
      <c r="N7" s="23">
        <v>532</v>
      </c>
      <c r="O7" s="23">
        <v>629</v>
      </c>
      <c r="P7" s="23">
        <v>1016</v>
      </c>
      <c r="Q7" s="23">
        <v>721</v>
      </c>
      <c r="R7" s="23">
        <v>1316</v>
      </c>
      <c r="S7" s="23">
        <v>1312</v>
      </c>
    </row>
    <row r="8" spans="1:19">
      <c r="A8" s="19" t="s">
        <v>32</v>
      </c>
      <c r="B8" s="20" t="s">
        <v>24</v>
      </c>
      <c r="C8" s="21" t="s">
        <v>33</v>
      </c>
      <c r="D8" s="16">
        <f t="shared" si="0"/>
        <v>12419</v>
      </c>
      <c r="E8" s="21">
        <v>12341</v>
      </c>
      <c r="F8" s="17">
        <f t="shared" si="1"/>
        <v>0.00632039542986792</v>
      </c>
      <c r="G8" s="24">
        <v>1177</v>
      </c>
      <c r="H8" s="24">
        <v>861</v>
      </c>
      <c r="I8" s="24">
        <v>845</v>
      </c>
      <c r="J8" s="24">
        <v>847</v>
      </c>
      <c r="K8" s="24">
        <v>616</v>
      </c>
      <c r="L8" s="24">
        <v>1254</v>
      </c>
      <c r="M8" s="24">
        <v>1293</v>
      </c>
      <c r="N8" s="24">
        <v>532</v>
      </c>
      <c r="O8" s="24">
        <v>629</v>
      </c>
      <c r="P8" s="24">
        <v>1016</v>
      </c>
      <c r="Q8" s="24">
        <v>721</v>
      </c>
      <c r="R8" s="24">
        <v>1316</v>
      </c>
      <c r="S8" s="24">
        <v>1312</v>
      </c>
    </row>
    <row r="9" spans="1:19">
      <c r="A9" s="19" t="s">
        <v>34</v>
      </c>
      <c r="B9" s="20" t="s">
        <v>24</v>
      </c>
      <c r="C9" s="21" t="s">
        <v>35</v>
      </c>
      <c r="D9" s="16">
        <f t="shared" si="0"/>
        <v>99</v>
      </c>
      <c r="E9" s="21">
        <v>92</v>
      </c>
      <c r="F9" s="17">
        <f t="shared" si="1"/>
        <v>0.0760869565217391</v>
      </c>
      <c r="G9" s="25">
        <v>15</v>
      </c>
      <c r="H9" s="25">
        <v>16</v>
      </c>
      <c r="I9" s="25"/>
      <c r="J9" s="25"/>
      <c r="K9" s="25"/>
      <c r="L9" s="25"/>
      <c r="M9" s="25">
        <v>17</v>
      </c>
      <c r="N9" s="25">
        <v>13</v>
      </c>
      <c r="O9" s="25">
        <v>9</v>
      </c>
      <c r="P9" s="25">
        <v>16</v>
      </c>
      <c r="Q9" s="25">
        <v>13</v>
      </c>
      <c r="R9" s="45">
        <v>0</v>
      </c>
      <c r="S9" s="46">
        <v>0</v>
      </c>
    </row>
    <row r="10" spans="1:19">
      <c r="A10" s="19" t="s">
        <v>36</v>
      </c>
      <c r="B10" s="20" t="s">
        <v>24</v>
      </c>
      <c r="C10" s="21" t="s">
        <v>37</v>
      </c>
      <c r="D10" s="16">
        <f t="shared" si="0"/>
        <v>0</v>
      </c>
      <c r="E10" s="21">
        <v>0</v>
      </c>
      <c r="F10" s="17">
        <v>0</v>
      </c>
      <c r="G10" s="18">
        <v>0</v>
      </c>
      <c r="H10" s="18">
        <v>0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0</v>
      </c>
    </row>
    <row r="11" spans="1:19">
      <c r="A11" s="19" t="s">
        <v>38</v>
      </c>
      <c r="B11" s="20" t="s">
        <v>24</v>
      </c>
      <c r="C11" s="21" t="s">
        <v>39</v>
      </c>
      <c r="D11" s="16">
        <f t="shared" si="0"/>
        <v>164</v>
      </c>
      <c r="E11" s="21">
        <v>154</v>
      </c>
      <c r="F11" s="17">
        <f t="shared" ref="F11:F17" si="3">(D11-E11)/E11</f>
        <v>0.0649350649350649</v>
      </c>
      <c r="G11" s="22">
        <v>0</v>
      </c>
      <c r="H11" s="22">
        <v>0</v>
      </c>
      <c r="I11" s="22">
        <v>0</v>
      </c>
      <c r="J11" s="22">
        <v>0</v>
      </c>
      <c r="K11" s="22">
        <v>0</v>
      </c>
      <c r="L11" s="22">
        <v>0</v>
      </c>
      <c r="M11" s="22">
        <v>48</v>
      </c>
      <c r="N11" s="22">
        <v>0</v>
      </c>
      <c r="O11" s="22">
        <v>0</v>
      </c>
      <c r="P11" s="22">
        <v>40</v>
      </c>
      <c r="Q11" s="22">
        <v>45</v>
      </c>
      <c r="R11" s="22">
        <v>0</v>
      </c>
      <c r="S11" s="22">
        <v>31</v>
      </c>
    </row>
    <row r="12" spans="1:19">
      <c r="A12" s="19" t="s">
        <v>40</v>
      </c>
      <c r="B12" s="20" t="s">
        <v>24</v>
      </c>
      <c r="C12" s="21" t="s">
        <v>41</v>
      </c>
      <c r="D12" s="16">
        <f t="shared" si="0"/>
        <v>164</v>
      </c>
      <c r="E12" s="21">
        <v>154</v>
      </c>
      <c r="F12" s="17">
        <f t="shared" si="3"/>
        <v>0.0649350649350649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22">
        <v>48</v>
      </c>
      <c r="N12" s="22">
        <v>0</v>
      </c>
      <c r="O12" s="22">
        <v>0</v>
      </c>
      <c r="P12" s="22">
        <v>40</v>
      </c>
      <c r="Q12" s="22">
        <v>45</v>
      </c>
      <c r="R12" s="22">
        <v>0</v>
      </c>
      <c r="S12" s="22">
        <v>31</v>
      </c>
    </row>
    <row r="13" spans="1:19">
      <c r="A13" s="19" t="s">
        <v>42</v>
      </c>
      <c r="B13" s="20" t="s">
        <v>24</v>
      </c>
      <c r="C13" s="21" t="s">
        <v>43</v>
      </c>
      <c r="D13" s="16">
        <f t="shared" si="0"/>
        <v>0</v>
      </c>
      <c r="E13" s="21">
        <v>0</v>
      </c>
      <c r="F13" s="17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2">
        <v>0</v>
      </c>
      <c r="M13" s="22">
        <v>0</v>
      </c>
      <c r="N13" s="22">
        <v>0</v>
      </c>
      <c r="O13" s="22">
        <v>0</v>
      </c>
      <c r="P13" s="22">
        <v>0</v>
      </c>
      <c r="Q13" s="22">
        <v>0</v>
      </c>
      <c r="R13" s="22">
        <v>0</v>
      </c>
      <c r="S13" s="22">
        <v>0</v>
      </c>
    </row>
    <row r="14" spans="1:19">
      <c r="A14" s="19" t="s">
        <v>44</v>
      </c>
      <c r="B14" s="20" t="s">
        <v>24</v>
      </c>
      <c r="C14" s="21" t="s">
        <v>45</v>
      </c>
      <c r="D14" s="16">
        <f t="shared" si="0"/>
        <v>8222</v>
      </c>
      <c r="E14" s="21">
        <v>8025</v>
      </c>
      <c r="F14" s="17">
        <f t="shared" si="3"/>
        <v>0.0245482866043614</v>
      </c>
      <c r="G14" s="22">
        <v>573</v>
      </c>
      <c r="H14" s="22">
        <v>549</v>
      </c>
      <c r="I14" s="22">
        <v>455</v>
      </c>
      <c r="J14" s="22">
        <v>506</v>
      </c>
      <c r="K14" s="22">
        <v>1065</v>
      </c>
      <c r="L14" s="22">
        <v>373</v>
      </c>
      <c r="M14" s="22">
        <v>1923</v>
      </c>
      <c r="N14" s="22">
        <v>423</v>
      </c>
      <c r="O14" s="22">
        <v>145</v>
      </c>
      <c r="P14" s="22">
        <v>463</v>
      </c>
      <c r="Q14" s="22">
        <v>468</v>
      </c>
      <c r="R14" s="22">
        <v>595</v>
      </c>
      <c r="S14" s="22">
        <v>684</v>
      </c>
    </row>
    <row r="15" spans="1:19">
      <c r="A15" s="19" t="s">
        <v>46</v>
      </c>
      <c r="B15" s="20" t="s">
        <v>24</v>
      </c>
      <c r="C15" s="21">
        <v>12</v>
      </c>
      <c r="D15" s="16">
        <f t="shared" si="0"/>
        <v>16074</v>
      </c>
      <c r="E15" s="21">
        <v>15163</v>
      </c>
      <c r="F15" s="17">
        <f t="shared" si="3"/>
        <v>0.0600804590120688</v>
      </c>
      <c r="G15" s="22">
        <v>1670</v>
      </c>
      <c r="H15" s="22">
        <v>1374</v>
      </c>
      <c r="I15" s="22">
        <v>1179</v>
      </c>
      <c r="J15" s="22">
        <v>1338</v>
      </c>
      <c r="K15" s="22">
        <v>1437</v>
      </c>
      <c r="L15" s="22">
        <v>1453</v>
      </c>
      <c r="M15" s="22">
        <v>1055</v>
      </c>
      <c r="N15" s="22">
        <v>1409</v>
      </c>
      <c r="O15" s="22">
        <v>283</v>
      </c>
      <c r="P15" s="22">
        <v>1390</v>
      </c>
      <c r="Q15" s="22">
        <v>697</v>
      </c>
      <c r="R15" s="22">
        <v>1644</v>
      </c>
      <c r="S15" s="22">
        <v>1145</v>
      </c>
    </row>
    <row r="16" spans="1:19">
      <c r="A16" s="19" t="s">
        <v>47</v>
      </c>
      <c r="B16" s="20" t="s">
        <v>24</v>
      </c>
      <c r="C16" s="26">
        <v>13</v>
      </c>
      <c r="D16" s="16">
        <f t="shared" si="0"/>
        <v>2454</v>
      </c>
      <c r="E16" s="26">
        <v>2316</v>
      </c>
      <c r="F16" s="17">
        <f t="shared" si="3"/>
        <v>0.0595854922279793</v>
      </c>
      <c r="G16" s="22">
        <v>288</v>
      </c>
      <c r="H16" s="22">
        <v>242</v>
      </c>
      <c r="I16" s="22">
        <v>113</v>
      </c>
      <c r="J16" s="22">
        <v>220</v>
      </c>
      <c r="K16" s="22">
        <v>166</v>
      </c>
      <c r="L16" s="22">
        <v>204</v>
      </c>
      <c r="M16" s="22">
        <v>175</v>
      </c>
      <c r="N16" s="22">
        <v>307</v>
      </c>
      <c r="O16" s="22">
        <v>69</v>
      </c>
      <c r="P16" s="22">
        <v>177</v>
      </c>
      <c r="Q16" s="22">
        <v>181</v>
      </c>
      <c r="R16" s="22">
        <v>173</v>
      </c>
      <c r="S16" s="22">
        <v>139</v>
      </c>
    </row>
    <row r="17" ht="22.5" spans="1:19">
      <c r="A17" s="27" t="s">
        <v>48</v>
      </c>
      <c r="B17" s="20" t="s">
        <v>24</v>
      </c>
      <c r="C17" s="21">
        <v>14</v>
      </c>
      <c r="D17" s="16">
        <f t="shared" si="0"/>
        <v>1195</v>
      </c>
      <c r="E17" s="28">
        <v>1129</v>
      </c>
      <c r="F17" s="17">
        <f t="shared" si="3"/>
        <v>0.058458813108946</v>
      </c>
      <c r="G17" s="22">
        <v>128</v>
      </c>
      <c r="H17" s="22">
        <v>105</v>
      </c>
      <c r="I17" s="22">
        <v>70</v>
      </c>
      <c r="J17" s="22">
        <v>93</v>
      </c>
      <c r="K17" s="22">
        <v>87</v>
      </c>
      <c r="L17" s="22">
        <v>95</v>
      </c>
      <c r="M17" s="22">
        <v>86</v>
      </c>
      <c r="N17" s="22">
        <v>114</v>
      </c>
      <c r="O17" s="22">
        <v>23</v>
      </c>
      <c r="P17" s="22">
        <v>94</v>
      </c>
      <c r="Q17" s="22">
        <v>133</v>
      </c>
      <c r="R17" s="22">
        <v>94</v>
      </c>
      <c r="S17" s="22">
        <v>73</v>
      </c>
    </row>
    <row r="18" ht="23.25" spans="1:19">
      <c r="A18" s="29" t="s">
        <v>49</v>
      </c>
      <c r="B18" s="30" t="s">
        <v>24</v>
      </c>
      <c r="C18" s="31">
        <v>15</v>
      </c>
      <c r="D18" s="32">
        <f t="shared" si="0"/>
        <v>0</v>
      </c>
      <c r="E18" s="33">
        <v>0</v>
      </c>
      <c r="F18" s="17">
        <v>0</v>
      </c>
      <c r="G18" s="34">
        <v>0</v>
      </c>
      <c r="H18" s="34">
        <v>0</v>
      </c>
      <c r="I18" s="34">
        <v>0</v>
      </c>
      <c r="J18" s="34">
        <v>0</v>
      </c>
      <c r="K18" s="34">
        <v>0</v>
      </c>
      <c r="L18" s="34">
        <v>0</v>
      </c>
      <c r="M18" s="34">
        <v>0</v>
      </c>
      <c r="N18" s="34">
        <v>0</v>
      </c>
      <c r="O18" s="34">
        <v>0</v>
      </c>
      <c r="P18" s="34">
        <v>0</v>
      </c>
      <c r="Q18" s="34">
        <v>0</v>
      </c>
      <c r="R18" s="34">
        <v>0</v>
      </c>
      <c r="S18" s="34">
        <v>0</v>
      </c>
    </row>
    <row r="19" ht="24" spans="1:19">
      <c r="A19" s="35" t="s">
        <v>50</v>
      </c>
      <c r="B19" s="35" t="s">
        <v>51</v>
      </c>
      <c r="C19" s="35"/>
      <c r="D19" s="36" t="s">
        <v>52</v>
      </c>
      <c r="E19" s="36"/>
      <c r="F19" s="36"/>
      <c r="G19" s="37"/>
      <c r="H19" s="37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</row>
    <row r="20" spans="1:19">
      <c r="A20" s="35" t="s">
        <v>53</v>
      </c>
      <c r="B20" s="35"/>
      <c r="C20" s="35"/>
      <c r="D20" s="35"/>
      <c r="E20" s="35"/>
      <c r="F20" s="38"/>
      <c r="G20" s="37"/>
      <c r="H20" s="37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</row>
    <row r="21" spans="1:19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</row>
    <row r="22" spans="1:19">
      <c r="A22" s="39" t="s">
        <v>54</v>
      </c>
      <c r="B22" s="39"/>
      <c r="C22" s="40" t="s">
        <v>55</v>
      </c>
      <c r="D22" s="41">
        <f t="shared" ref="D22:S22" si="4">D4-D5-D9-D10-D11-D13-D14-D15-D16-D17</f>
        <v>0</v>
      </c>
      <c r="E22" s="41">
        <f t="shared" si="4"/>
        <v>-3.63797880709171e-12</v>
      </c>
      <c r="F22" s="41"/>
      <c r="G22" s="42">
        <f t="shared" si="4"/>
        <v>0</v>
      </c>
      <c r="H22" s="42">
        <f t="shared" si="4"/>
        <v>0</v>
      </c>
      <c r="I22" s="42">
        <f t="shared" si="4"/>
        <v>0</v>
      </c>
      <c r="J22" s="42">
        <f t="shared" si="4"/>
        <v>0</v>
      </c>
      <c r="K22" s="42">
        <f t="shared" si="4"/>
        <v>0</v>
      </c>
      <c r="L22" s="42">
        <f t="shared" si="4"/>
        <v>0</v>
      </c>
      <c r="M22" s="42">
        <f t="shared" si="4"/>
        <v>0</v>
      </c>
      <c r="N22" s="42">
        <f t="shared" si="4"/>
        <v>0</v>
      </c>
      <c r="O22" s="42">
        <f t="shared" si="4"/>
        <v>0</v>
      </c>
      <c r="P22" s="42">
        <f t="shared" si="4"/>
        <v>0</v>
      </c>
      <c r="Q22" s="42">
        <f t="shared" si="4"/>
        <v>0</v>
      </c>
      <c r="R22" s="42">
        <f t="shared" si="4"/>
        <v>0</v>
      </c>
      <c r="S22" s="42">
        <f t="shared" si="4"/>
        <v>0</v>
      </c>
    </row>
    <row r="23" spans="1:19">
      <c r="A23" s="39"/>
      <c r="B23" s="39"/>
      <c r="C23" s="40" t="s">
        <v>56</v>
      </c>
      <c r="D23" s="40">
        <f t="shared" ref="D23:S23" si="5">D5-D6-D7</f>
        <v>466</v>
      </c>
      <c r="E23" s="40">
        <f t="shared" si="5"/>
        <v>161.700000000001</v>
      </c>
      <c r="F23" s="40"/>
      <c r="G23" s="43">
        <f t="shared" si="5"/>
        <v>38</v>
      </c>
      <c r="H23" s="43">
        <f t="shared" si="5"/>
        <v>34</v>
      </c>
      <c r="I23" s="43">
        <f t="shared" si="5"/>
        <v>34</v>
      </c>
      <c r="J23" s="43">
        <f t="shared" si="5"/>
        <v>38</v>
      </c>
      <c r="K23" s="43">
        <f t="shared" si="5"/>
        <v>48</v>
      </c>
      <c r="L23" s="43">
        <f t="shared" si="5"/>
        <v>39</v>
      </c>
      <c r="M23" s="43">
        <f t="shared" si="5"/>
        <v>37</v>
      </c>
      <c r="N23" s="43">
        <f t="shared" si="5"/>
        <v>19</v>
      </c>
      <c r="O23" s="43">
        <f t="shared" si="5"/>
        <v>44</v>
      </c>
      <c r="P23" s="43">
        <f t="shared" si="5"/>
        <v>35</v>
      </c>
      <c r="Q23" s="43">
        <f t="shared" si="5"/>
        <v>25</v>
      </c>
      <c r="R23" s="43">
        <f t="shared" si="5"/>
        <v>42</v>
      </c>
      <c r="S23" s="43">
        <f t="shared" si="5"/>
        <v>33</v>
      </c>
    </row>
    <row r="24" spans="1:19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</row>
  </sheetData>
  <mergeCells count="4">
    <mergeCell ref="A1:S1"/>
    <mergeCell ref="D19:F19"/>
    <mergeCell ref="A20:F20"/>
    <mergeCell ref="A22:B2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DY</cp:lastModifiedBy>
  <dcterms:created xsi:type="dcterms:W3CDTF">2024-12-16T03:07:47Z</dcterms:created>
  <dcterms:modified xsi:type="dcterms:W3CDTF">2024-12-16T03:08:29Z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C3C42324AE5C45F29DCD406CACBD59DD_11</vt:lpwstr>
  </property>
  <property fmtid="{D5CDD505-2E9C-101B-9397-08002B2CF9AE}" pid="3" name="KSOProductBuildVer">
    <vt:lpwstr>2052-12.1.0.19302</vt:lpwstr>
  </property>
</Properties>
</file>